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34" documentId="8_{01B08D65-7C83-48C8-BFF8-C5ADB0356416}" xr6:coauthVersionLast="47" xr6:coauthVersionMax="47" xr10:uidLastSave="{2CA83BB5-9C0D-4B2D-9988-4D8EA765B18B}"/>
  <bookViews>
    <workbookView xWindow="-120" yWindow="-120" windowWidth="29040" windowHeight="15840" xr2:uid="{00000000-000D-0000-FFFF-FFFF00000000}"/>
  </bookViews>
  <sheets>
    <sheet name="08.19-08.21" sheetId="71" r:id="rId1"/>
    <sheet name="08.12-08.14" sheetId="70" r:id="rId2"/>
    <sheet name="08.05-08.07" sheetId="69" r:id="rId3"/>
    <sheet name="07.29-07.31" sheetId="68" r:id="rId4"/>
    <sheet name="07.22-07.24" sheetId="67" r:id="rId5"/>
    <sheet name="07.15-07.17" sheetId="66" r:id="rId6"/>
    <sheet name="07.08-07.10" sheetId="65" r:id="rId7"/>
    <sheet name="07.01-07.03" sheetId="64" r:id="rId8"/>
    <sheet name="06.24-06.26" sheetId="63" r:id="rId9"/>
    <sheet name="06.17-06.19" sheetId="62" r:id="rId10"/>
    <sheet name="06.10-06.12" sheetId="61" r:id="rId11"/>
    <sheet name="06.03-06.05" sheetId="60" r:id="rId12"/>
    <sheet name="05.27-05.29" sheetId="59" r:id="rId13"/>
    <sheet name="05.20-05.22" sheetId="57" r:id="rId14"/>
    <sheet name="05.13-05.15" sheetId="55" r:id="rId15"/>
    <sheet name="05.06-05.08" sheetId="54" r:id="rId16"/>
    <sheet name="04.29-05.01" sheetId="53" r:id="rId17"/>
    <sheet name="04.22-04.24" sheetId="52" r:id="rId18"/>
    <sheet name="04.15-04.17" sheetId="51" r:id="rId19"/>
    <sheet name="04.08-04.10" sheetId="50" r:id="rId20"/>
    <sheet name="04.01-04.03" sheetId="49" r:id="rId21"/>
    <sheet name="03.25-03.27" sheetId="48" r:id="rId22"/>
    <sheet name="03.18-03.20" sheetId="47" r:id="rId23"/>
    <sheet name="03.11-03.13" sheetId="46" r:id="rId24"/>
    <sheet name="03.04-03.06" sheetId="45" r:id="rId25"/>
    <sheet name="02.25-02.27" sheetId="44" r:id="rId26"/>
    <sheet name="02.18-02.20" sheetId="43" r:id="rId27"/>
    <sheet name="02.11-02.13" sheetId="42" r:id="rId28"/>
    <sheet name="02.04-02.06" sheetId="41" r:id="rId29"/>
    <sheet name="01.28-01.30" sheetId="40" r:id="rId30"/>
    <sheet name="01.21-01.23" sheetId="39" r:id="rId31"/>
    <sheet name="01.14-01.16" sheetId="38" r:id="rId32"/>
    <sheet name="01.07-01.09" sheetId="37" r:id="rId33"/>
    <sheet name="12.31-01.02" sheetId="36" r:id="rId34"/>
    <sheet name="12.24-12.26" sheetId="35" r:id="rId35"/>
    <sheet name="12.17-12.19" sheetId="33" r:id="rId36"/>
    <sheet name="12.10-12.12" sheetId="34" r:id="rId37"/>
    <sheet name="12.03-12.05" sheetId="32" r:id="rId38"/>
    <sheet name="11.26-11.28" sheetId="31" r:id="rId39"/>
    <sheet name="11.19-11.21" sheetId="30" r:id="rId40"/>
    <sheet name="11.12-11.14" sheetId="29" r:id="rId41"/>
    <sheet name="11.05-11.07" sheetId="28" r:id="rId42"/>
    <sheet name="10.29-10.31" sheetId="27" r:id="rId43"/>
    <sheet name="10.22-10.24" sheetId="26" r:id="rId44"/>
    <sheet name="10.15-10.17" sheetId="25" r:id="rId45"/>
    <sheet name="10.08-10.10" sheetId="24" r:id="rId46"/>
    <sheet name="10.01-10.03" sheetId="22" r:id="rId47"/>
    <sheet name="09.24-09.26" sheetId="23" r:id="rId48"/>
    <sheet name="09.17-09.19" sheetId="21" r:id="rId49"/>
    <sheet name="09.10-09.12" sheetId="20" r:id="rId50"/>
    <sheet name="09.03-09.05" sheetId="19" r:id="rId51"/>
    <sheet name="08.27-08.29" sheetId="18" r:id="rId52"/>
    <sheet name="08.20-08.22" sheetId="17" r:id="rId53"/>
    <sheet name="08.13-08.15" sheetId="16" r:id="rId54"/>
    <sheet name="08.06-08.08" sheetId="15" r:id="rId55"/>
    <sheet name="07.30-08.01" sheetId="14" r:id="rId56"/>
    <sheet name="07.23-07.25" sheetId="13" r:id="rId57"/>
    <sheet name="07.16-07.18" sheetId="12" r:id="rId58"/>
    <sheet name="07.09-07.11" sheetId="11" r:id="rId59"/>
    <sheet name="07.02-07.04" sheetId="10" r:id="rId60"/>
    <sheet name="06.25-06.27" sheetId="9" r:id="rId61"/>
    <sheet name="06.18-06.20" sheetId="8" r:id="rId62"/>
    <sheet name="06.11-06.13" sheetId="7" r:id="rId63"/>
    <sheet name="06.04-06.06" sheetId="6" r:id="rId64"/>
    <sheet name="05.28-05.30" sheetId="5" r:id="rId65"/>
    <sheet name="05.21-05.23" sheetId="4" r:id="rId66"/>
    <sheet name="05.14-05.16" sheetId="3" r:id="rId67"/>
    <sheet name="05.07-05.09" sheetId="2" r:id="rId68"/>
    <sheet name="04.30-05.02" sheetId="1" r:id="rId69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71" l="1"/>
  <c r="E35" i="71"/>
  <c r="G35" i="71"/>
  <c r="G42" i="71" s="1"/>
  <c r="D35" i="71"/>
  <c r="F35" i="71" s="1"/>
  <c r="E23" i="71"/>
  <c r="G23" i="71"/>
  <c r="D23" i="71"/>
  <c r="F23" i="71" s="1"/>
  <c r="D42" i="71" l="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E35" i="15"/>
  <c r="E44" i="15"/>
  <c r="F44" i="4"/>
  <c r="D44" i="4"/>
  <c r="F44" i="15"/>
  <c r="D44" i="15"/>
  <c r="G44" i="15"/>
  <c r="G35" i="15"/>
  <c r="D35" i="15"/>
  <c r="F35" i="15"/>
  <c r="D35" i="4"/>
  <c r="F35" i="4"/>
  <c r="E44" i="4"/>
  <c r="E35" i="4"/>
  <c r="G35" i="4"/>
  <c r="G44" i="4"/>
</calcChain>
</file>

<file path=xl/sharedStrings.xml><?xml version="1.0" encoding="utf-8"?>
<sst xmlns="http://schemas.openxmlformats.org/spreadsheetml/2006/main" count="9270" uniqueCount="683">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</sst>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5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tabSelected="1" zoomScale="60" zoomScaleNormal="60" workbookViewId="0">
      <selection activeCell="U29" sqref="U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2.5703125" style="33" bestFit="1" customWidth="1"/>
    <col min="24" max="24" width="13.140625" style="33" customWidth="1"/>
    <col min="25" max="25" width="13.710937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675</v>
      </c>
      <c r="E6" s="4" t="s">
        <v>666</v>
      </c>
      <c r="F6" s="147"/>
      <c r="G6" s="4" t="s">
        <v>675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8" ht="15" customHeight="1">
      <c r="A9" s="143"/>
      <c r="B9" s="143"/>
      <c r="C9" s="146" t="s">
        <v>17</v>
      </c>
      <c r="D9" s="140"/>
      <c r="E9" s="140"/>
      <c r="F9" s="146" t="s">
        <v>18</v>
      </c>
      <c r="G9" s="140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W9" s="34"/>
      <c r="X9" s="26"/>
      <c r="Y9" s="34"/>
      <c r="Z9" s="35"/>
    </row>
    <row r="10" spans="1:28" ht="19.5">
      <c r="A10" s="144"/>
      <c r="B10" s="144"/>
      <c r="C10" s="147"/>
      <c r="D10" s="141" t="s">
        <v>676</v>
      </c>
      <c r="E10" s="141" t="s">
        <v>667</v>
      </c>
      <c r="F10" s="147"/>
      <c r="G10" s="141" t="s">
        <v>676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4"/>
      <c r="X10" s="35"/>
      <c r="Y10" s="34"/>
      <c r="Z10" s="35"/>
    </row>
    <row r="11" spans="1:28">
      <c r="A11" s="144"/>
      <c r="B11" s="144"/>
      <c r="C11" s="147"/>
      <c r="D11" s="141" t="s">
        <v>31</v>
      </c>
      <c r="E11" s="4" t="s">
        <v>31</v>
      </c>
      <c r="F11" s="147"/>
      <c r="G11" s="141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" customHeight="1" thickBot="1">
      <c r="A12" s="144"/>
      <c r="B12" s="145"/>
      <c r="C12" s="148"/>
      <c r="D12" s="142"/>
      <c r="E12" s="5" t="s">
        <v>16</v>
      </c>
      <c r="F12" s="148"/>
      <c r="G12" s="142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680</v>
      </c>
      <c r="D13" s="43">
        <v>76129.2</v>
      </c>
      <c r="E13" s="41" t="s">
        <v>36</v>
      </c>
      <c r="F13" s="41" t="s">
        <v>36</v>
      </c>
      <c r="G13" s="43">
        <v>10430</v>
      </c>
      <c r="H13" s="41">
        <v>161</v>
      </c>
      <c r="I13" s="41">
        <f>G13/H13</f>
        <v>64.782608695652172</v>
      </c>
      <c r="J13" s="41">
        <v>19</v>
      </c>
      <c r="K13" s="41">
        <v>1</v>
      </c>
      <c r="L13" s="43">
        <v>121332.82</v>
      </c>
      <c r="M13" s="43">
        <v>16499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35" customHeight="1">
      <c r="A14" s="37">
        <v>2</v>
      </c>
      <c r="B14" s="37">
        <v>1</v>
      </c>
      <c r="C14" s="29" t="s">
        <v>632</v>
      </c>
      <c r="D14" s="43">
        <v>17975.259999999998</v>
      </c>
      <c r="E14" s="41">
        <v>17170.5</v>
      </c>
      <c r="F14" s="47">
        <f>(D14-E14)/E14</f>
        <v>4.6868757461925883E-2</v>
      </c>
      <c r="G14" s="43">
        <v>3343</v>
      </c>
      <c r="H14" s="41">
        <v>124</v>
      </c>
      <c r="I14" s="41">
        <f>G14/H14</f>
        <v>26.95967741935484</v>
      </c>
      <c r="J14" s="41">
        <v>17</v>
      </c>
      <c r="K14" s="41">
        <v>8</v>
      </c>
      <c r="L14" s="43">
        <v>1201144</v>
      </c>
      <c r="M14" s="43">
        <v>221174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>
        <v>4</v>
      </c>
      <c r="C15" s="29" t="s">
        <v>654</v>
      </c>
      <c r="D15" s="43">
        <v>13277.88</v>
      </c>
      <c r="E15" s="41">
        <v>10784.47</v>
      </c>
      <c r="F15" s="47">
        <f>(D15-E15)/E15</f>
        <v>0.23120375873825974</v>
      </c>
      <c r="G15" s="43">
        <v>2663</v>
      </c>
      <c r="H15" s="41">
        <v>73</v>
      </c>
      <c r="I15" s="41">
        <f>G15/H15</f>
        <v>36.479452054794521</v>
      </c>
      <c r="J15" s="41">
        <v>11</v>
      </c>
      <c r="K15" s="41">
        <v>4</v>
      </c>
      <c r="L15" s="43">
        <v>145596.07999999999</v>
      </c>
      <c r="M15" s="43">
        <v>31619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2</v>
      </c>
      <c r="C16" s="29" t="s">
        <v>658</v>
      </c>
      <c r="D16" s="43">
        <v>12476.69</v>
      </c>
      <c r="E16" s="41">
        <v>17003.080000000002</v>
      </c>
      <c r="F16" s="47">
        <f>(D16-E16)/E16</f>
        <v>-0.26621000430510239</v>
      </c>
      <c r="G16" s="43">
        <v>1782</v>
      </c>
      <c r="H16" s="41">
        <v>65</v>
      </c>
      <c r="I16" s="41">
        <f>G16/H16</f>
        <v>27.415384615384614</v>
      </c>
      <c r="J16" s="41">
        <v>8</v>
      </c>
      <c r="K16" s="41">
        <v>3</v>
      </c>
      <c r="L16" s="43">
        <v>110505.61</v>
      </c>
      <c r="M16" s="43">
        <v>15083</v>
      </c>
      <c r="N16" s="39">
        <v>44778</v>
      </c>
      <c r="O16" s="38" t="s">
        <v>39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670</v>
      </c>
      <c r="D17" s="43">
        <v>7255.16</v>
      </c>
      <c r="E17" s="41">
        <v>13437.56</v>
      </c>
      <c r="F17" s="47">
        <f>(D17-E17)/E17</f>
        <v>-0.46008352706890238</v>
      </c>
      <c r="G17" s="43">
        <v>1034</v>
      </c>
      <c r="H17" s="41">
        <v>57</v>
      </c>
      <c r="I17" s="41">
        <f>G17/H17</f>
        <v>18.140350877192983</v>
      </c>
      <c r="J17" s="41">
        <v>12</v>
      </c>
      <c r="K17" s="41">
        <v>2</v>
      </c>
      <c r="L17" s="43">
        <v>32198</v>
      </c>
      <c r="M17" s="43">
        <v>4765</v>
      </c>
      <c r="N17" s="39">
        <v>44785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682</v>
      </c>
      <c r="D18" s="43">
        <v>7035.39</v>
      </c>
      <c r="E18" s="41" t="s">
        <v>36</v>
      </c>
      <c r="F18" s="41" t="s">
        <v>36</v>
      </c>
      <c r="G18" s="43">
        <v>1054</v>
      </c>
      <c r="H18" s="41">
        <v>63</v>
      </c>
      <c r="I18" s="41">
        <f>G18/H18</f>
        <v>16.730158730158731</v>
      </c>
      <c r="J18" s="41">
        <v>13</v>
      </c>
      <c r="K18" s="41">
        <v>1</v>
      </c>
      <c r="L18" s="43">
        <v>7035</v>
      </c>
      <c r="M18" s="43">
        <v>1054</v>
      </c>
      <c r="N18" s="39">
        <v>44792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681</v>
      </c>
      <c r="D19" s="43">
        <v>5864.77</v>
      </c>
      <c r="E19" s="41" t="s">
        <v>36</v>
      </c>
      <c r="F19" s="41" t="s">
        <v>36</v>
      </c>
      <c r="G19" s="43">
        <v>1298</v>
      </c>
      <c r="H19" s="41">
        <v>112</v>
      </c>
      <c r="I19" s="41">
        <f>G19/H19</f>
        <v>11.589285714285714</v>
      </c>
      <c r="J19" s="41">
        <v>17</v>
      </c>
      <c r="K19" s="41">
        <v>1</v>
      </c>
      <c r="L19" s="43">
        <v>6303.53</v>
      </c>
      <c r="M19" s="43">
        <v>1386</v>
      </c>
      <c r="N19" s="39">
        <v>44792</v>
      </c>
      <c r="O19" s="38" t="s">
        <v>48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35" customHeight="1">
      <c r="A20" s="37">
        <v>8</v>
      </c>
      <c r="B20" s="37">
        <v>5</v>
      </c>
      <c r="C20" s="29" t="s">
        <v>655</v>
      </c>
      <c r="D20" s="43">
        <v>4689.96</v>
      </c>
      <c r="E20" s="41">
        <v>7760.22</v>
      </c>
      <c r="F20" s="47">
        <f>(D20-E20)/E20</f>
        <v>-0.39564084523376913</v>
      </c>
      <c r="G20" s="43">
        <v>648</v>
      </c>
      <c r="H20" s="41">
        <v>18</v>
      </c>
      <c r="I20" s="41">
        <f>G20/H20</f>
        <v>36</v>
      </c>
      <c r="J20" s="41">
        <v>6</v>
      </c>
      <c r="K20" s="41">
        <v>4</v>
      </c>
      <c r="L20" s="43">
        <v>85580.31</v>
      </c>
      <c r="M20" s="43">
        <v>12748</v>
      </c>
      <c r="N20" s="39">
        <v>44771</v>
      </c>
      <c r="O20" s="38" t="s">
        <v>48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671</v>
      </c>
      <c r="D21" s="43">
        <v>3548.96</v>
      </c>
      <c r="E21" s="41">
        <v>5562.14</v>
      </c>
      <c r="F21" s="47">
        <f>(D21-E21)/E21</f>
        <v>-0.3619434246531012</v>
      </c>
      <c r="G21" s="43">
        <v>759</v>
      </c>
      <c r="H21" s="41">
        <v>69</v>
      </c>
      <c r="I21" s="41">
        <f>G21/H21</f>
        <v>11</v>
      </c>
      <c r="J21" s="41">
        <v>14</v>
      </c>
      <c r="K21" s="41">
        <v>2</v>
      </c>
      <c r="L21" s="43">
        <v>15642</v>
      </c>
      <c r="M21" s="43">
        <v>3463</v>
      </c>
      <c r="N21" s="39">
        <v>44785</v>
      </c>
      <c r="O21" s="38" t="s">
        <v>50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>
        <v>9</v>
      </c>
      <c r="C22" s="29" t="s">
        <v>597</v>
      </c>
      <c r="D22" s="43">
        <v>2915.27</v>
      </c>
      <c r="E22" s="41">
        <v>3472.96</v>
      </c>
      <c r="F22" s="47">
        <f>(D22-E22)/E22</f>
        <v>-0.16058059983414724</v>
      </c>
      <c r="G22" s="43">
        <v>411</v>
      </c>
      <c r="H22" s="41">
        <v>22</v>
      </c>
      <c r="I22" s="41">
        <f>G22/H22</f>
        <v>18.681818181818183</v>
      </c>
      <c r="J22" s="41">
        <v>4</v>
      </c>
      <c r="K22" s="41">
        <v>13</v>
      </c>
      <c r="L22" s="43">
        <v>347323</v>
      </c>
      <c r="M22" s="43">
        <v>51764</v>
      </c>
      <c r="N22" s="39">
        <v>44708</v>
      </c>
      <c r="O22" s="38" t="s">
        <v>37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151168.53999999998</v>
      </c>
      <c r="E23" s="36">
        <f t="shared" ref="E23:G23" si="0">SUM(E13:E22)</f>
        <v>75190.930000000008</v>
      </c>
      <c r="F23" s="67">
        <f>(D23-E23)/E23</f>
        <v>1.0104624321045099</v>
      </c>
      <c r="G23" s="36">
        <f t="shared" si="0"/>
        <v>23422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35" customHeight="1">
      <c r="A25" s="37">
        <v>11</v>
      </c>
      <c r="B25" s="61">
        <v>7</v>
      </c>
      <c r="C25" s="29" t="s">
        <v>633</v>
      </c>
      <c r="D25" s="43">
        <v>2565.02</v>
      </c>
      <c r="E25" s="41">
        <v>4595.57</v>
      </c>
      <c r="F25" s="47">
        <f>(D25-E25)/E25</f>
        <v>-0.44184943325855114</v>
      </c>
      <c r="G25" s="43">
        <v>371</v>
      </c>
      <c r="H25" s="41">
        <v>15</v>
      </c>
      <c r="I25" s="41">
        <f>G25/H25</f>
        <v>24.733333333333334</v>
      </c>
      <c r="J25" s="41">
        <v>5</v>
      </c>
      <c r="K25" s="41">
        <v>7</v>
      </c>
      <c r="L25" s="43">
        <v>364634</v>
      </c>
      <c r="M25" s="43">
        <v>51503</v>
      </c>
      <c r="N25" s="39">
        <v>44750</v>
      </c>
      <c r="O25" s="38" t="s">
        <v>41</v>
      </c>
      <c r="P25" s="87"/>
      <c r="Q25" s="56"/>
      <c r="R25" s="34"/>
      <c r="S25" s="57"/>
      <c r="T25" s="57"/>
      <c r="U25" s="34"/>
      <c r="V25" s="34"/>
      <c r="W25" s="58"/>
      <c r="X25" s="34"/>
      <c r="Y25" s="7"/>
      <c r="Z25" s="58"/>
      <c r="AA25" s="7"/>
      <c r="AB25" s="34"/>
    </row>
    <row r="26" spans="1:28" ht="25.35" customHeight="1">
      <c r="A26" s="37">
        <v>12</v>
      </c>
      <c r="B26" s="61" t="s">
        <v>34</v>
      </c>
      <c r="C26" s="29" t="s">
        <v>673</v>
      </c>
      <c r="D26" s="43">
        <v>2478.6</v>
      </c>
      <c r="E26" s="41" t="s">
        <v>36</v>
      </c>
      <c r="F26" s="41" t="s">
        <v>36</v>
      </c>
      <c r="G26" s="43">
        <v>428</v>
      </c>
      <c r="H26" s="41">
        <v>56</v>
      </c>
      <c r="I26" s="41">
        <f>G26/H26</f>
        <v>7.6428571428571432</v>
      </c>
      <c r="J26" s="41">
        <v>15</v>
      </c>
      <c r="K26" s="41">
        <v>1</v>
      </c>
      <c r="L26" s="43">
        <v>2478.6</v>
      </c>
      <c r="M26" s="43">
        <v>428</v>
      </c>
      <c r="N26" s="39">
        <v>44792</v>
      </c>
      <c r="O26" s="38" t="s">
        <v>674</v>
      </c>
      <c r="P26" s="87"/>
      <c r="Q26" s="56"/>
      <c r="R26" s="34"/>
      <c r="S26" s="57"/>
      <c r="T26" s="57"/>
      <c r="U26" s="7"/>
      <c r="V26" s="34"/>
      <c r="W26" s="58"/>
      <c r="X26" s="34"/>
      <c r="Y26" s="34"/>
      <c r="Z26" s="58"/>
      <c r="AA26" s="7"/>
      <c r="AB26" s="34"/>
    </row>
    <row r="27" spans="1:28" ht="25.35" customHeight="1">
      <c r="A27" s="37">
        <v>13</v>
      </c>
      <c r="B27" s="37">
        <v>10</v>
      </c>
      <c r="C27" s="29" t="s">
        <v>626</v>
      </c>
      <c r="D27" s="43">
        <v>2355.3000000000002</v>
      </c>
      <c r="E27" s="41">
        <v>3037.91</v>
      </c>
      <c r="F27" s="47">
        <f>(D27-E27)/E27</f>
        <v>-0.22469724251212173</v>
      </c>
      <c r="G27" s="43">
        <v>344</v>
      </c>
      <c r="H27" s="41">
        <v>16</v>
      </c>
      <c r="I27" s="41">
        <f>G27/H27</f>
        <v>21.5</v>
      </c>
      <c r="J27" s="41">
        <v>5</v>
      </c>
      <c r="K27" s="41">
        <v>9</v>
      </c>
      <c r="L27" s="43">
        <v>239001.37</v>
      </c>
      <c r="M27" s="43">
        <v>36714</v>
      </c>
      <c r="N27" s="39">
        <v>44736</v>
      </c>
      <c r="O27" s="38" t="s">
        <v>45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35" customHeight="1">
      <c r="A28" s="37">
        <v>14</v>
      </c>
      <c r="B28" s="37">
        <v>11</v>
      </c>
      <c r="C28" s="29" t="s">
        <v>623</v>
      </c>
      <c r="D28" s="43">
        <v>1765.61</v>
      </c>
      <c r="E28" s="41">
        <v>2303.85</v>
      </c>
      <c r="F28" s="47">
        <f>(D28-E28)/E28</f>
        <v>-0.23362632115806151</v>
      </c>
      <c r="G28" s="43">
        <v>267</v>
      </c>
      <c r="H28" s="41">
        <v>10</v>
      </c>
      <c r="I28" s="41">
        <f>G28/H28</f>
        <v>26.7</v>
      </c>
      <c r="J28" s="41">
        <v>4</v>
      </c>
      <c r="K28" s="41">
        <v>9</v>
      </c>
      <c r="L28" s="43">
        <v>309148.71000000002</v>
      </c>
      <c r="M28" s="43">
        <v>48042</v>
      </c>
      <c r="N28" s="39">
        <v>44736</v>
      </c>
      <c r="O28" s="38" t="s">
        <v>624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8" ht="25.35" customHeight="1">
      <c r="A29" s="37">
        <v>15</v>
      </c>
      <c r="B29" s="61">
        <v>13</v>
      </c>
      <c r="C29" s="29" t="s">
        <v>659</v>
      </c>
      <c r="D29" s="43">
        <v>949.05</v>
      </c>
      <c r="E29" s="41">
        <v>1517.15</v>
      </c>
      <c r="F29" s="47">
        <f>(D29-E29)/E29</f>
        <v>-0.37445209768315596</v>
      </c>
      <c r="G29" s="43">
        <v>202</v>
      </c>
      <c r="H29" s="41">
        <v>18</v>
      </c>
      <c r="I29" s="41">
        <f>G29/H29</f>
        <v>11.222222222222221</v>
      </c>
      <c r="J29" s="41">
        <v>3</v>
      </c>
      <c r="K29" s="41">
        <v>3</v>
      </c>
      <c r="L29" s="43">
        <v>13951.67</v>
      </c>
      <c r="M29" s="43">
        <v>3091</v>
      </c>
      <c r="N29" s="39">
        <v>44778</v>
      </c>
      <c r="O29" s="38" t="s">
        <v>660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</row>
    <row r="30" spans="1:28" ht="25.35" customHeight="1">
      <c r="A30" s="37">
        <v>16</v>
      </c>
      <c r="B30" s="37">
        <v>8</v>
      </c>
      <c r="C30" s="29" t="s">
        <v>656</v>
      </c>
      <c r="D30" s="43">
        <v>893</v>
      </c>
      <c r="E30" s="41">
        <v>4341</v>
      </c>
      <c r="F30" s="47">
        <f>(D30-E30)/E30</f>
        <v>-0.7942870306381018</v>
      </c>
      <c r="G30" s="43">
        <v>130</v>
      </c>
      <c r="H30" s="41">
        <v>10</v>
      </c>
      <c r="I30" s="41">
        <f>G30/H30</f>
        <v>13</v>
      </c>
      <c r="J30" s="41">
        <v>5</v>
      </c>
      <c r="K30" s="41">
        <v>4</v>
      </c>
      <c r="L30" s="43">
        <v>49836</v>
      </c>
      <c r="M30" s="43">
        <v>7761</v>
      </c>
      <c r="N30" s="39">
        <v>44771</v>
      </c>
      <c r="O30" s="38" t="s">
        <v>657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</row>
    <row r="31" spans="1:28" ht="25.35" customHeight="1">
      <c r="A31" s="37">
        <v>17</v>
      </c>
      <c r="B31" s="61" t="s">
        <v>34</v>
      </c>
      <c r="C31" s="29" t="s">
        <v>679</v>
      </c>
      <c r="D31" s="43">
        <v>708</v>
      </c>
      <c r="E31" s="41" t="s">
        <v>36</v>
      </c>
      <c r="F31" s="41" t="s">
        <v>36</v>
      </c>
      <c r="G31" s="43">
        <v>138</v>
      </c>
      <c r="H31" s="41">
        <v>12</v>
      </c>
      <c r="I31" s="41">
        <f>G31/H31</f>
        <v>11.5</v>
      </c>
      <c r="J31" s="41">
        <v>5</v>
      </c>
      <c r="K31" s="41">
        <v>1</v>
      </c>
      <c r="L31" s="43">
        <v>708</v>
      </c>
      <c r="M31" s="43">
        <v>138</v>
      </c>
      <c r="N31" s="39">
        <v>44792</v>
      </c>
      <c r="O31" s="38" t="s">
        <v>81</v>
      </c>
      <c r="P31" s="87"/>
      <c r="Q31" s="56"/>
      <c r="R31" s="34"/>
      <c r="S31" s="57"/>
      <c r="T31" s="57"/>
      <c r="U31" s="7"/>
      <c r="V31" s="34"/>
      <c r="W31" s="58"/>
      <c r="X31" s="34"/>
      <c r="Y31" s="34"/>
      <c r="Z31" s="58"/>
    </row>
    <row r="32" spans="1:28" ht="25.35" customHeight="1">
      <c r="A32" s="37">
        <v>18</v>
      </c>
      <c r="B32" s="44" t="s">
        <v>36</v>
      </c>
      <c r="C32" s="29" t="s">
        <v>653</v>
      </c>
      <c r="D32" s="43">
        <v>245.5</v>
      </c>
      <c r="E32" s="41" t="s">
        <v>36</v>
      </c>
      <c r="F32" s="41" t="s">
        <v>36</v>
      </c>
      <c r="G32" s="43">
        <v>39</v>
      </c>
      <c r="H32" s="41">
        <v>1</v>
      </c>
      <c r="I32" s="41">
        <f>G32/H32</f>
        <v>39</v>
      </c>
      <c r="J32" s="41">
        <v>1</v>
      </c>
      <c r="K32" s="41">
        <v>4</v>
      </c>
      <c r="L32" s="43">
        <v>5329.16</v>
      </c>
      <c r="M32" s="43">
        <v>939</v>
      </c>
      <c r="N32" s="39">
        <v>44771</v>
      </c>
      <c r="O32" s="38" t="s">
        <v>68</v>
      </c>
      <c r="P32" s="87"/>
      <c r="Q32" s="58"/>
      <c r="R32" s="34"/>
      <c r="S32" s="57"/>
      <c r="T32" s="57"/>
      <c r="U32" s="34"/>
      <c r="V32" s="34"/>
      <c r="W32" s="58"/>
      <c r="X32" s="7"/>
      <c r="Y32" s="34"/>
      <c r="Z32" s="58"/>
    </row>
    <row r="33" spans="1:29" ht="25.35" customHeight="1">
      <c r="A33" s="37">
        <v>19</v>
      </c>
      <c r="B33" s="66">
        <v>16</v>
      </c>
      <c r="C33" s="29" t="s">
        <v>565</v>
      </c>
      <c r="D33" s="43">
        <v>136</v>
      </c>
      <c r="E33" s="41">
        <v>183</v>
      </c>
      <c r="F33" s="47">
        <f>(D33-E33)/E33</f>
        <v>-0.25683060109289618</v>
      </c>
      <c r="G33" s="43">
        <v>25</v>
      </c>
      <c r="H33" s="41">
        <v>2</v>
      </c>
      <c r="I33" s="41">
        <f>G33/H33</f>
        <v>12.5</v>
      </c>
      <c r="J33" s="41">
        <v>1</v>
      </c>
      <c r="K33" s="41" t="s">
        <v>36</v>
      </c>
      <c r="L33" s="43">
        <v>26747.08</v>
      </c>
      <c r="M33" s="43">
        <v>4599</v>
      </c>
      <c r="N33" s="39">
        <v>44680</v>
      </c>
      <c r="O33" s="38" t="s">
        <v>68</v>
      </c>
      <c r="P33" s="56"/>
      <c r="Q33" s="56"/>
      <c r="R33" s="34"/>
      <c r="S33" s="57"/>
      <c r="T33" s="57"/>
      <c r="U33" s="34"/>
      <c r="V33" s="34"/>
      <c r="W33" s="58"/>
      <c r="X33" s="34"/>
      <c r="Y33" s="7"/>
      <c r="Z33" s="58"/>
    </row>
    <row r="34" spans="1:29" ht="25.35" customHeight="1">
      <c r="A34" s="37">
        <v>20</v>
      </c>
      <c r="B34" s="66">
        <v>19</v>
      </c>
      <c r="C34" s="29" t="s">
        <v>596</v>
      </c>
      <c r="D34" s="43">
        <v>72.5</v>
      </c>
      <c r="E34" s="41">
        <v>57.5</v>
      </c>
      <c r="F34" s="47">
        <f>(D34-E34)/E34</f>
        <v>0.2608695652173913</v>
      </c>
      <c r="G34" s="43">
        <v>29</v>
      </c>
      <c r="H34" s="41">
        <v>1</v>
      </c>
      <c r="I34" s="41">
        <f>G34/H34</f>
        <v>29</v>
      </c>
      <c r="J34" s="41">
        <v>1</v>
      </c>
      <c r="K34" s="41" t="s">
        <v>36</v>
      </c>
      <c r="L34" s="43">
        <v>36905.82</v>
      </c>
      <c r="M34" s="43">
        <v>9391</v>
      </c>
      <c r="N34" s="39">
        <v>44708</v>
      </c>
      <c r="O34" s="38" t="s">
        <v>68</v>
      </c>
      <c r="P34" s="56"/>
      <c r="Q34" s="56"/>
      <c r="R34" s="34"/>
      <c r="S34" s="57"/>
      <c r="T34" s="57"/>
      <c r="U34" s="34"/>
      <c r="V34" s="34"/>
      <c r="W34" s="58"/>
      <c r="X34" s="34"/>
      <c r="Y34" s="7"/>
      <c r="Z34" s="58"/>
    </row>
    <row r="35" spans="1:29" ht="25.35" customHeight="1">
      <c r="A35" s="14"/>
      <c r="B35" s="14"/>
      <c r="C35" s="28" t="s">
        <v>69</v>
      </c>
      <c r="D35" s="36">
        <f>SUM(D23:D34)</f>
        <v>163337.11999999994</v>
      </c>
      <c r="E35" s="36">
        <f t="shared" ref="E35:G35" si="1">SUM(E23:E34)</f>
        <v>91226.91</v>
      </c>
      <c r="F35" s="67">
        <f>(D35-E35)/E35</f>
        <v>0.79044889276639896</v>
      </c>
      <c r="G35" s="36">
        <f t="shared" si="1"/>
        <v>25395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4" t="s">
        <v>36</v>
      </c>
      <c r="C37" s="29" t="s">
        <v>111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3</v>
      </c>
      <c r="I37" s="41">
        <f>G37/H37</f>
        <v>9.3333333333333339</v>
      </c>
      <c r="J37" s="41">
        <v>1</v>
      </c>
      <c r="K37" s="41" t="s">
        <v>36</v>
      </c>
      <c r="L37" s="43">
        <v>318324</v>
      </c>
      <c r="M37" s="43">
        <v>64840</v>
      </c>
      <c r="N37" s="39">
        <v>44554</v>
      </c>
      <c r="O37" s="38" t="s">
        <v>43</v>
      </c>
      <c r="P37" s="87"/>
      <c r="Q37" s="56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35" customHeight="1">
      <c r="A38" s="37">
        <v>22</v>
      </c>
      <c r="B38" s="37">
        <v>18</v>
      </c>
      <c r="C38" s="29" t="s">
        <v>647</v>
      </c>
      <c r="D38" s="43">
        <v>62</v>
      </c>
      <c r="E38" s="41">
        <v>69</v>
      </c>
      <c r="F38" s="47">
        <f>(D38-E38)/E38</f>
        <v>-0.10144927536231885</v>
      </c>
      <c r="G38" s="43">
        <v>13</v>
      </c>
      <c r="H38" s="41" t="s">
        <v>36</v>
      </c>
      <c r="I38" s="41" t="s">
        <v>36</v>
      </c>
      <c r="J38" s="41">
        <v>1</v>
      </c>
      <c r="K38" s="41">
        <v>5</v>
      </c>
      <c r="L38" s="43">
        <v>8712</v>
      </c>
      <c r="M38" s="43">
        <v>1542</v>
      </c>
      <c r="N38" s="39">
        <v>44764</v>
      </c>
      <c r="O38" s="38" t="s">
        <v>65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</row>
    <row r="39" spans="1:29" ht="25.35" customHeight="1">
      <c r="A39" s="37">
        <v>23</v>
      </c>
      <c r="B39" s="44" t="s">
        <v>36</v>
      </c>
      <c r="C39" s="29" t="s">
        <v>292</v>
      </c>
      <c r="D39" s="43">
        <v>57.5</v>
      </c>
      <c r="E39" s="41" t="s">
        <v>36</v>
      </c>
      <c r="F39" s="41" t="s">
        <v>36</v>
      </c>
      <c r="G39" s="43">
        <v>23</v>
      </c>
      <c r="H39" s="41">
        <v>3</v>
      </c>
      <c r="I39" s="41">
        <f>G39/H39</f>
        <v>7.666666666666667</v>
      </c>
      <c r="J39" s="41">
        <v>1</v>
      </c>
      <c r="K39" s="41" t="s">
        <v>36</v>
      </c>
      <c r="L39" s="43">
        <v>47385.65</v>
      </c>
      <c r="M39" s="43">
        <v>10390</v>
      </c>
      <c r="N39" s="39">
        <v>44470</v>
      </c>
      <c r="O39" s="38" t="s">
        <v>48</v>
      </c>
      <c r="P39" s="87"/>
      <c r="Q39" s="56"/>
      <c r="R39" s="34"/>
      <c r="S39" s="57"/>
      <c r="T39" s="57"/>
      <c r="U39" s="34"/>
      <c r="V39" s="34"/>
      <c r="W39" s="58"/>
      <c r="X39" s="7"/>
      <c r="Y39" s="34"/>
      <c r="Z39" s="58"/>
    </row>
    <row r="40" spans="1:29" ht="25.35" customHeight="1">
      <c r="A40" s="37">
        <v>24</v>
      </c>
      <c r="B40" s="41" t="s">
        <v>36</v>
      </c>
      <c r="C40" s="29" t="s">
        <v>77</v>
      </c>
      <c r="D40" s="43">
        <v>30</v>
      </c>
      <c r="E40" s="41" t="s">
        <v>36</v>
      </c>
      <c r="F40" s="41" t="s">
        <v>36</v>
      </c>
      <c r="G40" s="43">
        <v>12</v>
      </c>
      <c r="H40" s="41">
        <v>2</v>
      </c>
      <c r="I40" s="41">
        <f>G40/H40</f>
        <v>6</v>
      </c>
      <c r="J40" s="41">
        <v>1</v>
      </c>
      <c r="K40" s="41" t="s">
        <v>36</v>
      </c>
      <c r="L40" s="43">
        <v>184264</v>
      </c>
      <c r="M40" s="43">
        <v>36597</v>
      </c>
      <c r="N40" s="39">
        <v>44568</v>
      </c>
      <c r="O40" s="38" t="s">
        <v>37</v>
      </c>
      <c r="P40" s="87"/>
      <c r="Q40" s="56"/>
      <c r="R40" s="34"/>
      <c r="S40" s="57"/>
      <c r="T40" s="57"/>
      <c r="U40" s="34"/>
      <c r="V40" s="34"/>
      <c r="W40" s="58"/>
      <c r="X40" s="34"/>
      <c r="Y40" s="7"/>
      <c r="Z40" s="58"/>
    </row>
    <row r="41" spans="1:29" ht="25.35" customHeight="1">
      <c r="A41" s="37">
        <v>25</v>
      </c>
      <c r="B41" s="44" t="s">
        <v>36</v>
      </c>
      <c r="C41" s="29" t="s">
        <v>96</v>
      </c>
      <c r="D41" s="43">
        <v>17.5</v>
      </c>
      <c r="E41" s="41" t="s">
        <v>36</v>
      </c>
      <c r="F41" s="41" t="s">
        <v>36</v>
      </c>
      <c r="G41" s="43">
        <v>7</v>
      </c>
      <c r="H41" s="41">
        <v>2</v>
      </c>
      <c r="I41" s="41">
        <f>G41/H41</f>
        <v>3.5</v>
      </c>
      <c r="J41" s="41">
        <v>1</v>
      </c>
      <c r="K41" s="41" t="s">
        <v>36</v>
      </c>
      <c r="L41" s="43">
        <v>100471.27</v>
      </c>
      <c r="M41" s="43">
        <v>20977</v>
      </c>
      <c r="N41" s="39">
        <v>44603</v>
      </c>
      <c r="O41" s="38" t="s">
        <v>48</v>
      </c>
      <c r="P41" s="35"/>
      <c r="Q41" s="56"/>
      <c r="R41" s="56"/>
      <c r="S41" s="87"/>
      <c r="T41" s="56"/>
      <c r="U41" s="34"/>
      <c r="V41" s="34"/>
      <c r="W41" s="57"/>
      <c r="X41" s="7"/>
      <c r="Y41" s="5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163574.11999999994</v>
      </c>
      <c r="E42" s="36">
        <f>SUM(E35:E41)</f>
        <v>91295.91</v>
      </c>
      <c r="F42" s="67">
        <f>(D42-E42)/E42</f>
        <v>0.79169165409490883</v>
      </c>
      <c r="G42" s="36">
        <f>SUM(G35:G41)</f>
        <v>25478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1" style="33" customWidth="1"/>
    <col min="26" max="26" width="12.5703125" style="33" bestFit="1" customWidth="1"/>
    <col min="27" max="27" width="13.710937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615</v>
      </c>
      <c r="E6" s="4" t="s">
        <v>607</v>
      </c>
      <c r="F6" s="147"/>
      <c r="G6" s="4" t="s">
        <v>615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112"/>
      <c r="E9" s="112"/>
      <c r="F9" s="146" t="s">
        <v>18</v>
      </c>
      <c r="G9" s="112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Y9" s="34"/>
      <c r="AA9" s="34"/>
      <c r="AC9" s="35"/>
    </row>
    <row r="10" spans="1:29">
      <c r="A10" s="144"/>
      <c r="B10" s="144"/>
      <c r="C10" s="147"/>
      <c r="D10" s="113" t="s">
        <v>616</v>
      </c>
      <c r="E10" s="116" t="s">
        <v>608</v>
      </c>
      <c r="F10" s="147"/>
      <c r="G10" s="116" t="s">
        <v>616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AA10" s="34"/>
      <c r="AC10" s="35"/>
    </row>
    <row r="11" spans="1:29">
      <c r="A11" s="144"/>
      <c r="B11" s="144"/>
      <c r="C11" s="147"/>
      <c r="D11" s="113" t="s">
        <v>31</v>
      </c>
      <c r="E11" s="4" t="s">
        <v>31</v>
      </c>
      <c r="F11" s="147"/>
      <c r="G11" s="113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" customHeight="1" thickBot="1">
      <c r="A12" s="144"/>
      <c r="B12" s="145"/>
      <c r="C12" s="148"/>
      <c r="D12" s="114"/>
      <c r="E12" s="5" t="s">
        <v>16</v>
      </c>
      <c r="F12" s="148"/>
      <c r="G12" s="114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35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 t="shared" ref="I13:I22" si="0"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 t="shared" si="0"/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 t="shared" si="0"/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18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 t="shared" si="0"/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 t="shared" si="0"/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 t="shared" si="0"/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 t="shared" si="0"/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 t="shared" si="0"/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 t="shared" si="0"/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35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 t="shared" si="0"/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G23" si="1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35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35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35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35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35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5" si="2">(D35-E35)/E35</f>
        <v>9.0773451399619773E-2</v>
      </c>
      <c r="G35" s="36">
        <f t="shared" ref="G35" si="3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35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35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35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35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35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35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35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35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G45" si="4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1" style="33" customWidth="1"/>
    <col min="27" max="27" width="10.85546875" style="33" bestFit="1" customWidth="1"/>
    <col min="28" max="28" width="13.71093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607</v>
      </c>
      <c r="E6" s="4" t="s">
        <v>602</v>
      </c>
      <c r="F6" s="147"/>
      <c r="G6" s="4" t="s">
        <v>607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109"/>
      <c r="E9" s="109"/>
      <c r="F9" s="146" t="s">
        <v>18</v>
      </c>
      <c r="G9" s="109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Z9" s="34"/>
      <c r="AB9" s="34"/>
      <c r="AC9" s="35"/>
    </row>
    <row r="10" spans="1:29">
      <c r="A10" s="144"/>
      <c r="B10" s="144"/>
      <c r="C10" s="147"/>
      <c r="D10" s="110" t="s">
        <v>608</v>
      </c>
      <c r="E10" s="110" t="s">
        <v>603</v>
      </c>
      <c r="F10" s="147"/>
      <c r="G10" s="110" t="s">
        <v>608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Z10" s="34"/>
      <c r="AB10" s="34"/>
      <c r="AC10" s="35"/>
    </row>
    <row r="11" spans="1:29">
      <c r="A11" s="144"/>
      <c r="B11" s="144"/>
      <c r="C11" s="147"/>
      <c r="D11" s="110" t="s">
        <v>31</v>
      </c>
      <c r="E11" s="4" t="s">
        <v>31</v>
      </c>
      <c r="F11" s="147"/>
      <c r="G11" s="110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" customHeight="1" thickBot="1">
      <c r="A12" s="144"/>
      <c r="B12" s="145"/>
      <c r="C12" s="148"/>
      <c r="D12" s="111"/>
      <c r="E12" s="5" t="s">
        <v>16</v>
      </c>
      <c r="F12" s="148"/>
      <c r="G12" s="111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35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35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35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35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35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35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35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35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35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35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35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3.7109375" style="33" bestFit="1" customWidth="1"/>
    <col min="27" max="27" width="11" style="33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602</v>
      </c>
      <c r="E6" s="4" t="s">
        <v>592</v>
      </c>
      <c r="F6" s="147"/>
      <c r="G6" s="4" t="s">
        <v>602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106"/>
      <c r="E9" s="106"/>
      <c r="F9" s="146" t="s">
        <v>18</v>
      </c>
      <c r="G9" s="106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Z9" s="34"/>
      <c r="AA9" s="34"/>
      <c r="AC9" s="35"/>
    </row>
    <row r="10" spans="1:29">
      <c r="A10" s="144"/>
      <c r="B10" s="144"/>
      <c r="C10" s="147"/>
      <c r="D10" s="107" t="s">
        <v>603</v>
      </c>
      <c r="E10" s="107" t="s">
        <v>593</v>
      </c>
      <c r="F10" s="147"/>
      <c r="G10" s="107" t="s">
        <v>603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Z10" s="34"/>
      <c r="AA10" s="34"/>
      <c r="AC10" s="35"/>
    </row>
    <row r="11" spans="1:29">
      <c r="A11" s="144"/>
      <c r="B11" s="144"/>
      <c r="C11" s="147"/>
      <c r="D11" s="107" t="s">
        <v>31</v>
      </c>
      <c r="E11" s="4" t="s">
        <v>31</v>
      </c>
      <c r="F11" s="147"/>
      <c r="G11" s="107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" customHeight="1" thickBot="1">
      <c r="A12" s="144"/>
      <c r="B12" s="145"/>
      <c r="C12" s="148"/>
      <c r="D12" s="108"/>
      <c r="E12" s="5" t="s">
        <v>16</v>
      </c>
      <c r="F12" s="148"/>
      <c r="G12" s="108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35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35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35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35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35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35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35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35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35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35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35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35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0.85546875" style="33" bestFit="1" customWidth="1"/>
    <col min="28" max="28" width="11" style="33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592</v>
      </c>
      <c r="E6" s="4" t="s">
        <v>588</v>
      </c>
      <c r="F6" s="147"/>
      <c r="G6" s="4" t="s">
        <v>592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103"/>
      <c r="E9" s="103"/>
      <c r="F9" s="146" t="s">
        <v>18</v>
      </c>
      <c r="G9" s="103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Y9" s="34"/>
      <c r="AB9" s="34"/>
      <c r="AC9" s="35"/>
    </row>
    <row r="10" spans="1:29">
      <c r="A10" s="144"/>
      <c r="B10" s="144"/>
      <c r="C10" s="147"/>
      <c r="D10" s="104" t="s">
        <v>593</v>
      </c>
      <c r="E10" s="104" t="s">
        <v>589</v>
      </c>
      <c r="F10" s="147"/>
      <c r="G10" s="104" t="s">
        <v>593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AB10" s="34"/>
      <c r="AC10" s="35"/>
    </row>
    <row r="11" spans="1:29">
      <c r="A11" s="144"/>
      <c r="B11" s="144"/>
      <c r="C11" s="147"/>
      <c r="D11" s="104" t="s">
        <v>31</v>
      </c>
      <c r="E11" s="4" t="s">
        <v>31</v>
      </c>
      <c r="F11" s="147"/>
      <c r="G11" s="104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" customHeight="1" thickBot="1">
      <c r="A12" s="144"/>
      <c r="B12" s="145"/>
      <c r="C12" s="148"/>
      <c r="D12" s="105"/>
      <c r="E12" s="5" t="s">
        <v>16</v>
      </c>
      <c r="F12" s="148"/>
      <c r="G12" s="105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35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35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35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35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35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35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35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35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35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35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35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35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35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588</v>
      </c>
      <c r="E6" s="4" t="s">
        <v>581</v>
      </c>
      <c r="F6" s="147"/>
      <c r="G6" s="4" t="s">
        <v>588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100"/>
      <c r="E9" s="100"/>
      <c r="F9" s="146" t="s">
        <v>18</v>
      </c>
      <c r="G9" s="100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Y9" s="34"/>
      <c r="Z9" s="34"/>
      <c r="AC9" s="35"/>
    </row>
    <row r="10" spans="1:29">
      <c r="A10" s="144"/>
      <c r="B10" s="144"/>
      <c r="C10" s="147"/>
      <c r="D10" s="101" t="s">
        <v>589</v>
      </c>
      <c r="E10" s="101" t="s">
        <v>582</v>
      </c>
      <c r="F10" s="147"/>
      <c r="G10" s="101" t="s">
        <v>589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Z10" s="34"/>
      <c r="AC10" s="35"/>
    </row>
    <row r="11" spans="1:29">
      <c r="A11" s="144"/>
      <c r="B11" s="144"/>
      <c r="C11" s="147"/>
      <c r="D11" s="101" t="s">
        <v>31</v>
      </c>
      <c r="E11" s="4" t="s">
        <v>31</v>
      </c>
      <c r="F11" s="147"/>
      <c r="G11" s="101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" customHeight="1" thickBot="1">
      <c r="A12" s="144"/>
      <c r="B12" s="145"/>
      <c r="C12" s="148"/>
      <c r="D12" s="102"/>
      <c r="E12" s="5" t="s">
        <v>16</v>
      </c>
      <c r="F12" s="148"/>
      <c r="G12" s="102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35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35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35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35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35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35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35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35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35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35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35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35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35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35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35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35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35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35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35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4.85546875" style="33" customWidth="1"/>
    <col min="29" max="16384" width="8.8554687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581</v>
      </c>
      <c r="E6" s="4" t="s">
        <v>573</v>
      </c>
      <c r="F6" s="147"/>
      <c r="G6" s="4" t="s">
        <v>581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97"/>
      <c r="E9" s="97"/>
      <c r="F9" s="146" t="s">
        <v>18</v>
      </c>
      <c r="G9" s="97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Y9" s="34"/>
      <c r="Z9" s="34"/>
      <c r="AB9" s="35"/>
    </row>
    <row r="10" spans="1:29">
      <c r="A10" s="144"/>
      <c r="B10" s="144"/>
      <c r="C10" s="147"/>
      <c r="D10" s="98" t="s">
        <v>582</v>
      </c>
      <c r="E10" s="98" t="s">
        <v>574</v>
      </c>
      <c r="F10" s="147"/>
      <c r="G10" s="98" t="s">
        <v>582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Z10" s="34"/>
      <c r="AB10" s="35"/>
    </row>
    <row r="11" spans="1:29">
      <c r="A11" s="144"/>
      <c r="B11" s="144"/>
      <c r="C11" s="147"/>
      <c r="D11" s="98" t="s">
        <v>31</v>
      </c>
      <c r="E11" s="4" t="s">
        <v>31</v>
      </c>
      <c r="F11" s="147"/>
      <c r="G11" s="98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" customHeight="1" thickBot="1">
      <c r="A12" s="144"/>
      <c r="B12" s="145"/>
      <c r="C12" s="148"/>
      <c r="D12" s="99"/>
      <c r="E12" s="5" t="s">
        <v>16</v>
      </c>
      <c r="F12" s="148"/>
      <c r="G12" s="99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35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35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35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35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35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35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35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35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35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35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35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35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35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35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35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35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35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35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573</v>
      </c>
      <c r="E6" s="4" t="s">
        <v>560</v>
      </c>
      <c r="F6" s="147"/>
      <c r="G6" s="4" t="s">
        <v>573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94"/>
      <c r="E9" s="94"/>
      <c r="F9" s="146" t="s">
        <v>18</v>
      </c>
      <c r="G9" s="94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Y9" s="34"/>
      <c r="AA9" s="34"/>
      <c r="AB9" s="35"/>
    </row>
    <row r="10" spans="1:29" ht="19.5">
      <c r="A10" s="144"/>
      <c r="B10" s="144"/>
      <c r="C10" s="147"/>
      <c r="D10" s="95" t="s">
        <v>574</v>
      </c>
      <c r="E10" s="95" t="s">
        <v>561</v>
      </c>
      <c r="F10" s="147"/>
      <c r="G10" s="95" t="s">
        <v>574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AA10" s="34"/>
      <c r="AB10" s="35"/>
    </row>
    <row r="11" spans="1:29">
      <c r="A11" s="144"/>
      <c r="B11" s="144"/>
      <c r="C11" s="147"/>
      <c r="D11" s="95" t="s">
        <v>31</v>
      </c>
      <c r="E11" s="4" t="s">
        <v>31</v>
      </c>
      <c r="F11" s="147"/>
      <c r="G11" s="95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" customHeight="1" thickBot="1">
      <c r="A12" s="144"/>
      <c r="B12" s="145"/>
      <c r="C12" s="148"/>
      <c r="D12" s="96"/>
      <c r="E12" s="5" t="s">
        <v>16</v>
      </c>
      <c r="F12" s="148"/>
      <c r="G12" s="96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35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35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35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35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35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35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35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35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35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35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35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35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35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35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35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35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560</v>
      </c>
      <c r="E6" s="4" t="s">
        <v>556</v>
      </c>
      <c r="F6" s="147"/>
      <c r="G6" s="4" t="s">
        <v>560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91"/>
      <c r="E9" s="91"/>
      <c r="F9" s="146" t="s">
        <v>18</v>
      </c>
      <c r="G9" s="91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AA9" s="34"/>
      <c r="AB9" s="35"/>
    </row>
    <row r="10" spans="1:29" ht="19.5">
      <c r="A10" s="144"/>
      <c r="B10" s="144"/>
      <c r="C10" s="147"/>
      <c r="D10" s="92" t="s">
        <v>561</v>
      </c>
      <c r="E10" s="92" t="s">
        <v>557</v>
      </c>
      <c r="F10" s="147"/>
      <c r="G10" s="92" t="s">
        <v>561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AA10" s="34"/>
      <c r="AB10" s="35"/>
    </row>
    <row r="11" spans="1:29">
      <c r="A11" s="144"/>
      <c r="B11" s="144"/>
      <c r="C11" s="147"/>
      <c r="D11" s="92" t="s">
        <v>31</v>
      </c>
      <c r="E11" s="4" t="s">
        <v>31</v>
      </c>
      <c r="F11" s="147"/>
      <c r="G11" s="92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44"/>
      <c r="B12" s="145"/>
      <c r="C12" s="148"/>
      <c r="D12" s="93"/>
      <c r="E12" s="5" t="s">
        <v>16</v>
      </c>
      <c r="F12" s="148"/>
      <c r="G12" s="93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556</v>
      </c>
      <c r="E6" s="4" t="s">
        <v>556</v>
      </c>
      <c r="F6" s="147"/>
      <c r="G6" s="4" t="s">
        <v>556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88"/>
      <c r="E9" s="88"/>
      <c r="F9" s="146" t="s">
        <v>18</v>
      </c>
      <c r="G9" s="8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AA9" s="34"/>
      <c r="AB9" s="35"/>
    </row>
    <row r="10" spans="1:29" ht="19.5">
      <c r="A10" s="144"/>
      <c r="B10" s="144"/>
      <c r="C10" s="147"/>
      <c r="D10" s="89" t="s">
        <v>557</v>
      </c>
      <c r="E10" s="89" t="s">
        <v>545</v>
      </c>
      <c r="F10" s="147"/>
      <c r="G10" s="89" t="s">
        <v>557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  <c r="AA10" s="34"/>
      <c r="AB10" s="35"/>
    </row>
    <row r="11" spans="1:29">
      <c r="A11" s="144"/>
      <c r="B11" s="144"/>
      <c r="C11" s="147"/>
      <c r="D11" s="89" t="s">
        <v>31</v>
      </c>
      <c r="E11" s="4" t="s">
        <v>31</v>
      </c>
      <c r="F11" s="147"/>
      <c r="G11" s="8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144"/>
      <c r="B12" s="145"/>
      <c r="C12" s="148"/>
      <c r="D12" s="90"/>
      <c r="E12" s="5" t="s">
        <v>16</v>
      </c>
      <c r="F12" s="148"/>
      <c r="G12" s="9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544</v>
      </c>
      <c r="E6" s="4" t="s">
        <v>540</v>
      </c>
      <c r="F6" s="147"/>
      <c r="G6" s="4" t="s">
        <v>544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84"/>
      <c r="E9" s="84"/>
      <c r="F9" s="146" t="s">
        <v>18</v>
      </c>
      <c r="G9" s="84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AA9" s="34"/>
      <c r="AB9" s="35"/>
    </row>
    <row r="10" spans="1:29" ht="19.5">
      <c r="A10" s="144"/>
      <c r="B10" s="144"/>
      <c r="C10" s="147"/>
      <c r="D10" s="85" t="s">
        <v>545</v>
      </c>
      <c r="E10" s="85" t="s">
        <v>541</v>
      </c>
      <c r="F10" s="147"/>
      <c r="G10" s="85" t="s">
        <v>545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AA10" s="34"/>
      <c r="AB10" s="35"/>
    </row>
    <row r="11" spans="1:29">
      <c r="A11" s="144"/>
      <c r="B11" s="144"/>
      <c r="C11" s="147"/>
      <c r="D11" s="85" t="s">
        <v>31</v>
      </c>
      <c r="E11" s="4" t="s">
        <v>31</v>
      </c>
      <c r="F11" s="147"/>
      <c r="G11" s="85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44"/>
      <c r="B12" s="145"/>
      <c r="C12" s="148"/>
      <c r="D12" s="86"/>
      <c r="E12" s="5" t="s">
        <v>16</v>
      </c>
      <c r="F12" s="148"/>
      <c r="G12" s="86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2.5703125" style="33" bestFit="1" customWidth="1"/>
    <col min="24" max="24" width="13.140625" style="33" customWidth="1"/>
    <col min="25" max="25" width="13.710937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666</v>
      </c>
      <c r="E6" s="4" t="s">
        <v>662</v>
      </c>
      <c r="F6" s="147"/>
      <c r="G6" s="4" t="s">
        <v>666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8" ht="15" customHeight="1">
      <c r="A9" s="143"/>
      <c r="B9" s="143"/>
      <c r="C9" s="146" t="s">
        <v>17</v>
      </c>
      <c r="D9" s="137"/>
      <c r="E9" s="137"/>
      <c r="F9" s="146" t="s">
        <v>18</v>
      </c>
      <c r="G9" s="137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W9" s="34"/>
      <c r="X9" s="26"/>
      <c r="Y9" s="34"/>
      <c r="Z9" s="35"/>
    </row>
    <row r="10" spans="1:28" ht="19.5">
      <c r="A10" s="144"/>
      <c r="B10" s="144"/>
      <c r="C10" s="147"/>
      <c r="D10" s="138" t="s">
        <v>667</v>
      </c>
      <c r="E10" s="138" t="s">
        <v>663</v>
      </c>
      <c r="F10" s="147"/>
      <c r="G10" s="138" t="s">
        <v>667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4"/>
      <c r="X10" s="35"/>
      <c r="Y10" s="34"/>
      <c r="Z10" s="35"/>
    </row>
    <row r="11" spans="1:28">
      <c r="A11" s="144"/>
      <c r="B11" s="144"/>
      <c r="C11" s="147"/>
      <c r="D11" s="138" t="s">
        <v>31</v>
      </c>
      <c r="E11" s="4" t="s">
        <v>31</v>
      </c>
      <c r="F11" s="147"/>
      <c r="G11" s="138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" customHeight="1" thickBot="1">
      <c r="A12" s="144"/>
      <c r="B12" s="145"/>
      <c r="C12" s="148"/>
      <c r="D12" s="139"/>
      <c r="E12" s="5" t="s">
        <v>16</v>
      </c>
      <c r="F12" s="148"/>
      <c r="G12" s="139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35" customHeight="1">
      <c r="A13" s="37">
        <v>1</v>
      </c>
      <c r="B13" s="37">
        <v>2</v>
      </c>
      <c r="C13" s="29" t="s">
        <v>632</v>
      </c>
      <c r="D13" s="43">
        <v>17170.5</v>
      </c>
      <c r="E13" s="41">
        <v>30816.21</v>
      </c>
      <c r="F13" s="47">
        <f>(D13-E13)/E13</f>
        <v>-0.44280948241201623</v>
      </c>
      <c r="G13" s="43">
        <v>3073</v>
      </c>
      <c r="H13" s="41">
        <v>148</v>
      </c>
      <c r="I13" s="41">
        <f t="shared" ref="I13:I22" si="0">G13/H13</f>
        <v>20.763513513513512</v>
      </c>
      <c r="J13" s="41">
        <v>17</v>
      </c>
      <c r="K13" s="41">
        <v>7</v>
      </c>
      <c r="L13" s="43">
        <v>1165067</v>
      </c>
      <c r="M13" s="43">
        <v>214254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35" customHeight="1">
      <c r="A14" s="37">
        <v>2</v>
      </c>
      <c r="B14" s="37">
        <v>1</v>
      </c>
      <c r="C14" s="29" t="s">
        <v>658</v>
      </c>
      <c r="D14" s="43">
        <v>17003.080000000002</v>
      </c>
      <c r="E14" s="41">
        <v>35851.07</v>
      </c>
      <c r="F14" s="47">
        <f>(D14-E14)/E14</f>
        <v>-0.52573019438471424</v>
      </c>
      <c r="G14" s="43">
        <v>2153</v>
      </c>
      <c r="H14" s="41">
        <v>107</v>
      </c>
      <c r="I14" s="41">
        <f t="shared" si="0"/>
        <v>20.121495327102803</v>
      </c>
      <c r="J14" s="41">
        <v>12</v>
      </c>
      <c r="K14" s="41">
        <v>2</v>
      </c>
      <c r="L14" s="43">
        <v>83434.509999999995</v>
      </c>
      <c r="M14" s="43">
        <v>11280</v>
      </c>
      <c r="N14" s="39">
        <v>44778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670</v>
      </c>
      <c r="D15" s="43">
        <v>13437.56</v>
      </c>
      <c r="E15" s="41" t="s">
        <v>36</v>
      </c>
      <c r="F15" s="41" t="s">
        <v>36</v>
      </c>
      <c r="G15" s="43">
        <v>1942</v>
      </c>
      <c r="H15" s="41">
        <v>112</v>
      </c>
      <c r="I15" s="41">
        <f t="shared" si="0"/>
        <v>17.339285714285715</v>
      </c>
      <c r="J15" s="41">
        <v>18</v>
      </c>
      <c r="K15" s="41">
        <v>1</v>
      </c>
      <c r="L15" s="43">
        <v>13438</v>
      </c>
      <c r="M15" s="43">
        <v>1942</v>
      </c>
      <c r="N15" s="39">
        <v>44785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3</v>
      </c>
      <c r="C16" s="29" t="s">
        <v>654</v>
      </c>
      <c r="D16" s="43">
        <v>10784.47</v>
      </c>
      <c r="E16" s="41">
        <v>22104.84</v>
      </c>
      <c r="F16" s="47">
        <f>(D16-E16)/E16</f>
        <v>-0.51212177966454409</v>
      </c>
      <c r="G16" s="43">
        <v>2253</v>
      </c>
      <c r="H16" s="41">
        <v>90</v>
      </c>
      <c r="I16" s="41">
        <f t="shared" si="0"/>
        <v>25.033333333333335</v>
      </c>
      <c r="J16" s="41">
        <v>12</v>
      </c>
      <c r="K16" s="41">
        <v>3</v>
      </c>
      <c r="L16" s="43">
        <v>117337.36</v>
      </c>
      <c r="M16" s="43">
        <v>25719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9" ht="25.35" customHeight="1">
      <c r="A17" s="37">
        <v>5</v>
      </c>
      <c r="B17" s="37">
        <v>4</v>
      </c>
      <c r="C17" s="29" t="s">
        <v>655</v>
      </c>
      <c r="D17" s="43">
        <v>7760.22</v>
      </c>
      <c r="E17" s="41">
        <v>12943.3</v>
      </c>
      <c r="F17" s="47">
        <f>(D17-E17)/E17</f>
        <v>-0.40044501788570142</v>
      </c>
      <c r="G17" s="43">
        <v>1081</v>
      </c>
      <c r="H17" s="41">
        <v>46</v>
      </c>
      <c r="I17" s="41">
        <f t="shared" si="0"/>
        <v>23.5</v>
      </c>
      <c r="J17" s="41">
        <v>8</v>
      </c>
      <c r="K17" s="41">
        <v>3</v>
      </c>
      <c r="L17" s="43">
        <v>73372.56</v>
      </c>
      <c r="M17" s="43">
        <v>10982</v>
      </c>
      <c r="N17" s="39">
        <v>44771</v>
      </c>
      <c r="O17" s="38" t="s">
        <v>48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9" ht="25.35" customHeight="1">
      <c r="A18" s="37">
        <v>6</v>
      </c>
      <c r="B18" s="61" t="s">
        <v>34</v>
      </c>
      <c r="C18" s="29" t="s">
        <v>671</v>
      </c>
      <c r="D18" s="43">
        <v>5562.14</v>
      </c>
      <c r="E18" s="41" t="s">
        <v>36</v>
      </c>
      <c r="F18" s="41" t="s">
        <v>36</v>
      </c>
      <c r="G18" s="43">
        <v>1209</v>
      </c>
      <c r="H18" s="41">
        <v>118</v>
      </c>
      <c r="I18" s="41">
        <f t="shared" si="0"/>
        <v>10.245762711864407</v>
      </c>
      <c r="J18" s="41">
        <v>16</v>
      </c>
      <c r="K18" s="41">
        <v>1</v>
      </c>
      <c r="L18" s="43">
        <v>5562</v>
      </c>
      <c r="M18" s="43">
        <v>1209</v>
      </c>
      <c r="N18" s="39">
        <v>44785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34"/>
      <c r="Y18" s="7"/>
      <c r="Z18" s="58"/>
      <c r="AA18" s="7"/>
      <c r="AB18" s="34"/>
    </row>
    <row r="19" spans="1:29" ht="25.35" customHeight="1">
      <c r="A19" s="37">
        <v>7</v>
      </c>
      <c r="B19" s="61">
        <v>6</v>
      </c>
      <c r="C19" s="29" t="s">
        <v>633</v>
      </c>
      <c r="D19" s="43">
        <v>4595.57</v>
      </c>
      <c r="E19" s="41">
        <v>7733.88</v>
      </c>
      <c r="F19" s="47">
        <f>(D19-E19)/E19</f>
        <v>-0.40578726331414511</v>
      </c>
      <c r="G19" s="43">
        <v>653</v>
      </c>
      <c r="H19" s="41">
        <v>41</v>
      </c>
      <c r="I19" s="41">
        <f t="shared" si="0"/>
        <v>15.926829268292684</v>
      </c>
      <c r="J19" s="41">
        <v>8</v>
      </c>
      <c r="K19" s="41">
        <v>6</v>
      </c>
      <c r="L19" s="43">
        <v>356656</v>
      </c>
      <c r="M19" s="43">
        <v>50253</v>
      </c>
      <c r="N19" s="39">
        <v>44750</v>
      </c>
      <c r="O19" s="38" t="s">
        <v>41</v>
      </c>
      <c r="P19" s="87"/>
      <c r="Q19" s="56"/>
      <c r="R19" s="34"/>
      <c r="S19" s="57"/>
      <c r="T19" s="57"/>
      <c r="U19" s="7"/>
      <c r="V19" s="34"/>
      <c r="W19" s="58"/>
      <c r="X19" s="34"/>
      <c r="Y19" s="34"/>
      <c r="Z19" s="58"/>
      <c r="AA19" s="7"/>
      <c r="AB19" s="34"/>
    </row>
    <row r="20" spans="1:29" ht="25.35" customHeight="1">
      <c r="A20" s="37">
        <v>8</v>
      </c>
      <c r="B20" s="37">
        <v>7</v>
      </c>
      <c r="C20" s="29" t="s">
        <v>656</v>
      </c>
      <c r="D20" s="43">
        <v>4341</v>
      </c>
      <c r="E20" s="41">
        <v>7412</v>
      </c>
      <c r="F20" s="47">
        <f>(D20-E20)/E20</f>
        <v>-0.414328116567728</v>
      </c>
      <c r="G20" s="43">
        <v>622</v>
      </c>
      <c r="H20" s="41">
        <v>80</v>
      </c>
      <c r="I20" s="41">
        <f t="shared" si="0"/>
        <v>7.7750000000000004</v>
      </c>
      <c r="J20" s="41">
        <v>16</v>
      </c>
      <c r="K20" s="41">
        <v>3</v>
      </c>
      <c r="L20" s="43">
        <v>46128</v>
      </c>
      <c r="M20" s="43">
        <v>7142</v>
      </c>
      <c r="N20" s="39">
        <v>44771</v>
      </c>
      <c r="O20" s="38" t="s">
        <v>657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9" ht="25.35" customHeight="1">
      <c r="A21" s="37">
        <v>9</v>
      </c>
      <c r="B21" s="37">
        <v>10</v>
      </c>
      <c r="C21" s="29" t="s">
        <v>597</v>
      </c>
      <c r="D21" s="43">
        <v>3472.96</v>
      </c>
      <c r="E21" s="41">
        <v>5226.3500000000004</v>
      </c>
      <c r="F21" s="47">
        <f>(D21-E21)/E21</f>
        <v>-0.33549035177513947</v>
      </c>
      <c r="G21" s="43">
        <v>489</v>
      </c>
      <c r="H21" s="41">
        <v>20</v>
      </c>
      <c r="I21" s="41">
        <f t="shared" si="0"/>
        <v>24.45</v>
      </c>
      <c r="J21" s="41">
        <v>5</v>
      </c>
      <c r="K21" s="41">
        <v>12</v>
      </c>
      <c r="L21" s="43">
        <v>340727</v>
      </c>
      <c r="M21" s="43">
        <v>50781</v>
      </c>
      <c r="N21" s="39">
        <v>44708</v>
      </c>
      <c r="O21" s="38" t="s">
        <v>37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</row>
    <row r="22" spans="1:29" ht="25.35" customHeight="1">
      <c r="A22" s="37">
        <v>10</v>
      </c>
      <c r="B22" s="37">
        <v>8</v>
      </c>
      <c r="C22" s="29" t="s">
        <v>626</v>
      </c>
      <c r="D22" s="43">
        <v>3037.91</v>
      </c>
      <c r="E22" s="41">
        <v>5760.5</v>
      </c>
      <c r="F22" s="47">
        <f>(D22-E22)/E22</f>
        <v>-0.47263084801666527</v>
      </c>
      <c r="G22" s="43">
        <v>439</v>
      </c>
      <c r="H22" s="41">
        <v>28</v>
      </c>
      <c r="I22" s="41">
        <f t="shared" si="0"/>
        <v>15.678571428571429</v>
      </c>
      <c r="J22" s="41">
        <v>6</v>
      </c>
      <c r="K22" s="41">
        <v>8</v>
      </c>
      <c r="L22" s="43">
        <v>233369.98</v>
      </c>
      <c r="M22" s="43">
        <v>35847</v>
      </c>
      <c r="N22" s="39">
        <v>44736</v>
      </c>
      <c r="O22" s="38" t="s">
        <v>45</v>
      </c>
      <c r="P22" s="87"/>
      <c r="Q22" s="58"/>
      <c r="R22" s="34"/>
      <c r="S22" s="57"/>
      <c r="T22" s="57"/>
      <c r="U22" s="34"/>
      <c r="V22" s="34"/>
      <c r="W22" s="58"/>
      <c r="X22" s="7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87165.410000000018</v>
      </c>
      <c r="E23" s="36">
        <v>141019.66</v>
      </c>
      <c r="F23" s="67">
        <f>(D23-E23)/E23</f>
        <v>-0.38189178728696399</v>
      </c>
      <c r="G23" s="36">
        <f t="shared" ref="G23" si="1">SUM(G13:G22)</f>
        <v>13914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9" ht="25.35" customHeight="1">
      <c r="A25" s="37">
        <v>11</v>
      </c>
      <c r="B25" s="37">
        <v>5</v>
      </c>
      <c r="C25" s="29" t="s">
        <v>623</v>
      </c>
      <c r="D25" s="43">
        <v>2303.85</v>
      </c>
      <c r="E25" s="41">
        <v>7935.59</v>
      </c>
      <c r="F25" s="47">
        <f>(D25-E25)/E25</f>
        <v>-0.70968132174167264</v>
      </c>
      <c r="G25" s="43">
        <v>323</v>
      </c>
      <c r="H25" s="41">
        <v>17</v>
      </c>
      <c r="I25" s="41">
        <f t="shared" ref="I25:I31" si="2">G25/H25</f>
        <v>19</v>
      </c>
      <c r="J25" s="41">
        <v>4</v>
      </c>
      <c r="K25" s="41">
        <v>8</v>
      </c>
      <c r="L25" s="43">
        <v>304570.67</v>
      </c>
      <c r="M25" s="43">
        <v>47324</v>
      </c>
      <c r="N25" s="39">
        <v>44736</v>
      </c>
      <c r="O25" s="38" t="s">
        <v>624</v>
      </c>
      <c r="P25" s="56"/>
      <c r="Q25" s="56"/>
      <c r="R25" s="34"/>
      <c r="S25" s="57"/>
      <c r="T25" s="57"/>
      <c r="U25" s="34"/>
      <c r="V25" s="34"/>
      <c r="W25" s="58"/>
      <c r="X25" s="34"/>
      <c r="Y25" s="7"/>
      <c r="Z25" s="58"/>
    </row>
    <row r="26" spans="1:29" ht="25.35" customHeight="1">
      <c r="A26" s="37">
        <v>12</v>
      </c>
      <c r="B26" s="37" t="s">
        <v>34</v>
      </c>
      <c r="C26" s="29" t="s">
        <v>672</v>
      </c>
      <c r="D26" s="43">
        <v>1968.68</v>
      </c>
      <c r="E26" s="41" t="s">
        <v>36</v>
      </c>
      <c r="F26" s="41" t="s">
        <v>36</v>
      </c>
      <c r="G26" s="43">
        <v>314</v>
      </c>
      <c r="H26" s="41">
        <v>18</v>
      </c>
      <c r="I26" s="41">
        <f t="shared" si="2"/>
        <v>17.444444444444443</v>
      </c>
      <c r="J26" s="41">
        <v>8</v>
      </c>
      <c r="K26" s="41">
        <v>1</v>
      </c>
      <c r="L26" s="43">
        <v>1968.68</v>
      </c>
      <c r="M26" s="43">
        <v>314</v>
      </c>
      <c r="N26" s="39">
        <v>44785</v>
      </c>
      <c r="O26" s="38" t="s">
        <v>91</v>
      </c>
      <c r="P26" s="56"/>
      <c r="Q26" s="56"/>
      <c r="R26" s="34"/>
      <c r="S26" s="57"/>
      <c r="T26" s="57"/>
      <c r="U26" s="34"/>
      <c r="V26" s="34"/>
      <c r="W26" s="58"/>
      <c r="X26" s="34"/>
      <c r="Y26" s="7"/>
      <c r="Z26" s="58"/>
    </row>
    <row r="27" spans="1:29" ht="25.35" customHeight="1">
      <c r="A27" s="37">
        <v>13</v>
      </c>
      <c r="B27" s="37">
        <v>9</v>
      </c>
      <c r="C27" s="29" t="s">
        <v>659</v>
      </c>
      <c r="D27" s="43">
        <v>1517.15</v>
      </c>
      <c r="E27" s="41">
        <v>5235.92</v>
      </c>
      <c r="F27" s="47">
        <f>(D27-E27)/E27</f>
        <v>-0.71024194410915364</v>
      </c>
      <c r="G27" s="43">
        <v>327</v>
      </c>
      <c r="H27" s="41">
        <v>16</v>
      </c>
      <c r="I27" s="41">
        <f t="shared" si="2"/>
        <v>20.4375</v>
      </c>
      <c r="J27" s="41">
        <v>8</v>
      </c>
      <c r="K27" s="41">
        <v>2</v>
      </c>
      <c r="L27" s="43">
        <v>11128.15</v>
      </c>
      <c r="M27" s="43">
        <v>2468</v>
      </c>
      <c r="N27" s="39">
        <v>44778</v>
      </c>
      <c r="O27" s="38" t="s">
        <v>660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9" ht="25.35" customHeight="1">
      <c r="A28" s="37">
        <v>14</v>
      </c>
      <c r="B28" s="44" t="s">
        <v>36</v>
      </c>
      <c r="C28" s="29" t="s">
        <v>598</v>
      </c>
      <c r="D28" s="43">
        <v>945</v>
      </c>
      <c r="E28" s="41" t="s">
        <v>36</v>
      </c>
      <c r="F28" s="41" t="s">
        <v>36</v>
      </c>
      <c r="G28" s="43">
        <v>193</v>
      </c>
      <c r="H28" s="41">
        <v>14</v>
      </c>
      <c r="I28" s="41">
        <f t="shared" si="2"/>
        <v>13.785714285714286</v>
      </c>
      <c r="J28" s="41">
        <v>4</v>
      </c>
      <c r="K28" s="41" t="s">
        <v>36</v>
      </c>
      <c r="L28" s="43">
        <v>9625.15</v>
      </c>
      <c r="M28" s="43">
        <v>1667</v>
      </c>
      <c r="N28" s="39">
        <v>44708</v>
      </c>
      <c r="O28" s="38" t="s">
        <v>91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9" ht="25.35" customHeight="1">
      <c r="A29" s="37">
        <v>15</v>
      </c>
      <c r="B29" s="37">
        <v>11</v>
      </c>
      <c r="C29" s="29" t="s">
        <v>627</v>
      </c>
      <c r="D29" s="43">
        <v>223.71</v>
      </c>
      <c r="E29" s="41">
        <v>1027.5</v>
      </c>
      <c r="F29" s="47">
        <f>(D29-E29)/E29</f>
        <v>-0.78227737226277372</v>
      </c>
      <c r="G29" s="43">
        <v>30</v>
      </c>
      <c r="H29" s="41">
        <v>4</v>
      </c>
      <c r="I29" s="41">
        <f t="shared" si="2"/>
        <v>7.5</v>
      </c>
      <c r="J29" s="41">
        <v>2</v>
      </c>
      <c r="K29" s="41">
        <v>8</v>
      </c>
      <c r="L29" s="43">
        <v>89631</v>
      </c>
      <c r="M29" s="43">
        <v>13597</v>
      </c>
      <c r="N29" s="39">
        <v>44736</v>
      </c>
      <c r="O29" s="38" t="s">
        <v>43</v>
      </c>
      <c r="P29" s="87"/>
      <c r="Q29" s="56"/>
      <c r="R29" s="34"/>
      <c r="S29" s="34"/>
      <c r="T29" s="57"/>
      <c r="U29" s="34"/>
      <c r="V29" s="34"/>
      <c r="W29" s="58"/>
      <c r="X29" s="7"/>
      <c r="Y29" s="34"/>
      <c r="Z29" s="58"/>
    </row>
    <row r="30" spans="1:29" ht="25.35" customHeight="1">
      <c r="A30" s="37">
        <v>16</v>
      </c>
      <c r="B30" s="66">
        <v>17</v>
      </c>
      <c r="C30" s="29" t="s">
        <v>565</v>
      </c>
      <c r="D30" s="43">
        <v>183</v>
      </c>
      <c r="E30" s="41">
        <v>104.4</v>
      </c>
      <c r="F30" s="47">
        <f>(D30-E30)/E30</f>
        <v>0.75287356321839072</v>
      </c>
      <c r="G30" s="43">
        <v>43</v>
      </c>
      <c r="H30" s="41">
        <v>3</v>
      </c>
      <c r="I30" s="41">
        <f t="shared" si="2"/>
        <v>14.333333333333334</v>
      </c>
      <c r="J30" s="41">
        <v>3</v>
      </c>
      <c r="K30" s="41" t="s">
        <v>36</v>
      </c>
      <c r="L30" s="43">
        <v>26503.08</v>
      </c>
      <c r="M30" s="43">
        <v>4550</v>
      </c>
      <c r="N30" s="39">
        <v>44680</v>
      </c>
      <c r="O30" s="38" t="s">
        <v>68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</row>
    <row r="31" spans="1:29" ht="25.35" customHeight="1">
      <c r="A31" s="37">
        <v>17</v>
      </c>
      <c r="B31" s="66">
        <v>22</v>
      </c>
      <c r="C31" s="29" t="s">
        <v>213</v>
      </c>
      <c r="D31" s="43">
        <v>71</v>
      </c>
      <c r="E31" s="41">
        <v>64</v>
      </c>
      <c r="F31" s="47">
        <f>(D31-E31)/E31</f>
        <v>0.109375</v>
      </c>
      <c r="G31" s="43">
        <v>19</v>
      </c>
      <c r="H31" s="41">
        <v>1</v>
      </c>
      <c r="I31" s="41">
        <f t="shared" si="2"/>
        <v>19</v>
      </c>
      <c r="J31" s="41">
        <v>1</v>
      </c>
      <c r="K31" s="41" t="s">
        <v>36</v>
      </c>
      <c r="L31" s="43">
        <v>450935.45</v>
      </c>
      <c r="M31" s="43">
        <v>67596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</row>
    <row r="32" spans="1:29" ht="25.35" customHeight="1">
      <c r="A32" s="37">
        <v>18</v>
      </c>
      <c r="B32" s="61">
        <v>16</v>
      </c>
      <c r="C32" s="29" t="s">
        <v>647</v>
      </c>
      <c r="D32" s="43">
        <v>69</v>
      </c>
      <c r="E32" s="41">
        <v>140</v>
      </c>
      <c r="F32" s="47">
        <f>(D32-E32)/E32</f>
        <v>-0.50714285714285712</v>
      </c>
      <c r="G32" s="43">
        <v>16</v>
      </c>
      <c r="H32" s="41" t="s">
        <v>36</v>
      </c>
      <c r="I32" s="41" t="s">
        <v>36</v>
      </c>
      <c r="J32" s="41">
        <v>2</v>
      </c>
      <c r="K32" s="41">
        <v>4</v>
      </c>
      <c r="L32" s="43">
        <v>8479</v>
      </c>
      <c r="M32" s="43">
        <v>1495</v>
      </c>
      <c r="N32" s="39">
        <v>44764</v>
      </c>
      <c r="O32" s="38" t="s">
        <v>65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1" t="s">
        <v>36</v>
      </c>
      <c r="C33" s="29" t="s">
        <v>596</v>
      </c>
      <c r="D33" s="43">
        <v>57.5</v>
      </c>
      <c r="E33" s="41" t="s">
        <v>36</v>
      </c>
      <c r="F33" s="41" t="s">
        <v>36</v>
      </c>
      <c r="G33" s="43">
        <v>23</v>
      </c>
      <c r="H33" s="41">
        <v>2</v>
      </c>
      <c r="I33" s="41">
        <f>G33/H33</f>
        <v>11.5</v>
      </c>
      <c r="J33" s="41">
        <v>1</v>
      </c>
      <c r="K33" s="41" t="s">
        <v>36</v>
      </c>
      <c r="L33" s="43">
        <v>36720.82</v>
      </c>
      <c r="M33" s="43">
        <v>9317</v>
      </c>
      <c r="N33" s="39">
        <v>44708</v>
      </c>
      <c r="O33" s="38" t="s">
        <v>68</v>
      </c>
      <c r="P33" s="75"/>
      <c r="Q33" s="74"/>
      <c r="S33" s="57"/>
      <c r="T33" s="57"/>
      <c r="U33" s="57"/>
      <c r="V33" s="7"/>
      <c r="W33" s="34"/>
      <c r="X33" s="57"/>
      <c r="Y33" s="58"/>
      <c r="Z33" s="34"/>
    </row>
    <row r="34" spans="1:29" ht="25.35" customHeight="1">
      <c r="A34" s="37">
        <v>20</v>
      </c>
      <c r="B34" s="41" t="s">
        <v>36</v>
      </c>
      <c r="C34" s="29" t="s">
        <v>227</v>
      </c>
      <c r="D34" s="43">
        <v>45</v>
      </c>
      <c r="E34" s="41" t="s">
        <v>36</v>
      </c>
      <c r="F34" s="41" t="s">
        <v>36</v>
      </c>
      <c r="G34" s="43">
        <v>18</v>
      </c>
      <c r="H34" s="41">
        <v>3</v>
      </c>
      <c r="I34" s="41">
        <f>G34/H34</f>
        <v>6</v>
      </c>
      <c r="J34" s="41">
        <v>1</v>
      </c>
      <c r="K34" s="41" t="s">
        <v>36</v>
      </c>
      <c r="L34" s="43">
        <v>19624.79</v>
      </c>
      <c r="M34" s="43">
        <v>4324</v>
      </c>
      <c r="N34" s="39">
        <v>44533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9" ht="25.35" customHeight="1">
      <c r="A35" s="14"/>
      <c r="B35" s="14"/>
      <c r="C35" s="28" t="s">
        <v>69</v>
      </c>
      <c r="D35" s="36">
        <f>SUM(D23:D34)</f>
        <v>94549.300000000017</v>
      </c>
      <c r="E35" s="36">
        <v>143617.94</v>
      </c>
      <c r="F35" s="67">
        <f t="shared" ref="F35" si="3">(D35-E35)/E35</f>
        <v>-0.34166093734529257</v>
      </c>
      <c r="G35" s="36">
        <f t="shared" ref="G35" si="4">SUM(G23:G34)</f>
        <v>15220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4" t="s">
        <v>36</v>
      </c>
      <c r="C37" s="29" t="s">
        <v>381</v>
      </c>
      <c r="D37" s="43">
        <v>38</v>
      </c>
      <c r="E37" s="41" t="s">
        <v>36</v>
      </c>
      <c r="F37" s="41" t="s">
        <v>36</v>
      </c>
      <c r="G37" s="43">
        <v>15</v>
      </c>
      <c r="H37" s="41">
        <v>3</v>
      </c>
      <c r="I37" s="41">
        <f>G37/H37</f>
        <v>5</v>
      </c>
      <c r="J37" s="41">
        <v>1</v>
      </c>
      <c r="K37" s="41" t="s">
        <v>36</v>
      </c>
      <c r="L37" s="43">
        <v>27411.040000000001</v>
      </c>
      <c r="M37" s="43">
        <v>6763</v>
      </c>
      <c r="N37" s="39">
        <v>44414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34"/>
      <c r="AB37" s="58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25</v>
      </c>
      <c r="E38" s="41" t="s">
        <v>36</v>
      </c>
      <c r="F38" s="41" t="s">
        <v>36</v>
      </c>
      <c r="G38" s="43">
        <v>10</v>
      </c>
      <c r="H38" s="41">
        <v>2</v>
      </c>
      <c r="I38" s="41">
        <f>G38/H38</f>
        <v>5</v>
      </c>
      <c r="J38" s="41">
        <v>1</v>
      </c>
      <c r="K38" s="41" t="s">
        <v>36</v>
      </c>
      <c r="L38" s="43">
        <v>37252</v>
      </c>
      <c r="M38" s="43">
        <v>7484</v>
      </c>
      <c r="N38" s="39">
        <v>44589</v>
      </c>
      <c r="O38" s="38" t="s">
        <v>50</v>
      </c>
      <c r="P38" s="87"/>
      <c r="Q38" s="56"/>
      <c r="R38" s="34"/>
      <c r="S38" s="57"/>
      <c r="T38" s="57"/>
      <c r="U38" s="34"/>
      <c r="V38" s="34"/>
      <c r="W38" s="7"/>
      <c r="X38" s="34"/>
      <c r="Y38" s="58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18</v>
      </c>
      <c r="E39" s="41" t="s">
        <v>36</v>
      </c>
      <c r="F39" s="41" t="s">
        <v>36</v>
      </c>
      <c r="G39" s="43">
        <v>7</v>
      </c>
      <c r="H39" s="41">
        <v>2</v>
      </c>
      <c r="I39" s="41">
        <f>G39/H39</f>
        <v>3.5</v>
      </c>
      <c r="J39" s="41">
        <v>1</v>
      </c>
      <c r="K39" s="41" t="s">
        <v>36</v>
      </c>
      <c r="L39" s="43">
        <v>7484.14</v>
      </c>
      <c r="M39" s="43">
        <v>2083</v>
      </c>
      <c r="N39" s="39">
        <v>44386</v>
      </c>
      <c r="O39" s="38" t="s">
        <v>48</v>
      </c>
      <c r="P39" s="35"/>
      <c r="Q39" s="56"/>
      <c r="R39" s="56"/>
      <c r="S39" s="56"/>
      <c r="T39" s="56"/>
      <c r="U39" s="57"/>
      <c r="V39" s="57"/>
      <c r="W39" s="57"/>
      <c r="X39" s="34"/>
      <c r="Y39" s="58"/>
      <c r="Z39" s="7"/>
      <c r="AA39" s="34"/>
      <c r="AB39" s="58"/>
    </row>
    <row r="40" spans="1:29" ht="25.35" customHeight="1">
      <c r="A40" s="37">
        <v>24</v>
      </c>
      <c r="B40" s="44" t="s">
        <v>36</v>
      </c>
      <c r="C40" s="29" t="s">
        <v>614</v>
      </c>
      <c r="D40" s="43">
        <v>7</v>
      </c>
      <c r="E40" s="41" t="s">
        <v>36</v>
      </c>
      <c r="F40" s="41" t="s">
        <v>36</v>
      </c>
      <c r="G40" s="43">
        <v>2</v>
      </c>
      <c r="H40" s="41">
        <v>1</v>
      </c>
      <c r="I40" s="41">
        <f>G40/H40</f>
        <v>2</v>
      </c>
      <c r="J40" s="41">
        <v>1</v>
      </c>
      <c r="K40" s="41" t="s">
        <v>36</v>
      </c>
      <c r="L40" s="43">
        <v>14485.35</v>
      </c>
      <c r="M40" s="43">
        <v>2668</v>
      </c>
      <c r="N40" s="39">
        <v>44729</v>
      </c>
      <c r="O40" s="38" t="s">
        <v>68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34"/>
      <c r="AB40" s="58"/>
      <c r="AC40" s="58"/>
    </row>
    <row r="41" spans="1:29" ht="25.35" customHeight="1">
      <c r="A41" s="14"/>
      <c r="B41" s="14"/>
      <c r="C41" s="28" t="s">
        <v>294</v>
      </c>
      <c r="D41" s="36">
        <f>SUM(D35:D40)</f>
        <v>94637.300000000017</v>
      </c>
      <c r="E41" s="36">
        <v>143817.94</v>
      </c>
      <c r="F41" s="67">
        <f>(D41-E41)/E41</f>
        <v>-0.34196456992778496</v>
      </c>
      <c r="G41" s="36">
        <f>SUM(G35:G40)</f>
        <v>15254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s="33" customFormat="1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540</v>
      </c>
      <c r="E6" s="4" t="s">
        <v>12</v>
      </c>
      <c r="F6" s="147"/>
      <c r="G6" s="4" t="s">
        <v>540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81"/>
      <c r="E9" s="81"/>
      <c r="F9" s="146" t="s">
        <v>18</v>
      </c>
      <c r="G9" s="81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AA9" s="35"/>
      <c r="AB9" s="34"/>
    </row>
    <row r="10" spans="1:29" ht="19.5">
      <c r="A10" s="144"/>
      <c r="B10" s="144"/>
      <c r="C10" s="147"/>
      <c r="D10" s="82" t="s">
        <v>541</v>
      </c>
      <c r="E10" s="82" t="s">
        <v>27</v>
      </c>
      <c r="F10" s="147"/>
      <c r="G10" s="82" t="s">
        <v>541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AA10" s="35"/>
      <c r="AB10" s="34"/>
    </row>
    <row r="11" spans="1:29">
      <c r="A11" s="144"/>
      <c r="B11" s="144"/>
      <c r="C11" s="147"/>
      <c r="D11" s="82" t="s">
        <v>31</v>
      </c>
      <c r="E11" s="4" t="s">
        <v>31</v>
      </c>
      <c r="F11" s="147"/>
      <c r="G11" s="82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44"/>
      <c r="B12" s="145"/>
      <c r="C12" s="148"/>
      <c r="D12" s="83"/>
      <c r="E12" s="5" t="s">
        <v>16</v>
      </c>
      <c r="F12" s="148"/>
      <c r="G12" s="83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12</v>
      </c>
      <c r="E6" s="4" t="s">
        <v>13</v>
      </c>
      <c r="F6" s="147"/>
      <c r="G6" s="4" t="s">
        <v>12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AA9" s="35"/>
      <c r="AB9" s="34"/>
    </row>
    <row r="10" spans="1:29">
      <c r="A10" s="144"/>
      <c r="B10" s="144"/>
      <c r="C10" s="147"/>
      <c r="D10" s="79" t="s">
        <v>27</v>
      </c>
      <c r="E10" s="79" t="s">
        <v>28</v>
      </c>
      <c r="F10" s="147"/>
      <c r="G10" s="79" t="s">
        <v>27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AA10" s="35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13</v>
      </c>
      <c r="E6" s="4" t="s">
        <v>75</v>
      </c>
      <c r="F6" s="147"/>
      <c r="G6" s="4" t="s">
        <v>13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  <c r="AB9" s="34"/>
    </row>
    <row r="10" spans="1:29">
      <c r="A10" s="144"/>
      <c r="B10" s="144"/>
      <c r="C10" s="147"/>
      <c r="D10" s="79" t="s">
        <v>28</v>
      </c>
      <c r="E10" s="79" t="s">
        <v>76</v>
      </c>
      <c r="F10" s="147"/>
      <c r="G10" s="79" t="s">
        <v>28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75</v>
      </c>
      <c r="E6" s="4" t="s">
        <v>87</v>
      </c>
      <c r="F6" s="147"/>
      <c r="G6" s="4" t="s">
        <v>75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AB9" s="34"/>
    </row>
    <row r="10" spans="1:29">
      <c r="A10" s="144"/>
      <c r="B10" s="144"/>
      <c r="C10" s="147"/>
      <c r="D10" s="79" t="s">
        <v>76</v>
      </c>
      <c r="E10" s="79" t="s">
        <v>88</v>
      </c>
      <c r="F10" s="147"/>
      <c r="G10" s="79" t="s">
        <v>76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87</v>
      </c>
      <c r="E6" s="4" t="s">
        <v>104</v>
      </c>
      <c r="F6" s="147"/>
      <c r="G6" s="4" t="s">
        <v>87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  <c r="AB9" s="34"/>
    </row>
    <row r="10" spans="1:29">
      <c r="A10" s="144"/>
      <c r="B10" s="144"/>
      <c r="C10" s="147"/>
      <c r="D10" s="79" t="s">
        <v>88</v>
      </c>
      <c r="E10" s="79" t="s">
        <v>105</v>
      </c>
      <c r="F10" s="147"/>
      <c r="G10" s="79" t="s">
        <v>88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104</v>
      </c>
      <c r="E6" s="4" t="s">
        <v>116</v>
      </c>
      <c r="F6" s="147"/>
      <c r="G6" s="4" t="s">
        <v>104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Z9" s="34"/>
      <c r="AB9" s="34"/>
    </row>
    <row r="10" spans="1:29">
      <c r="A10" s="144"/>
      <c r="B10" s="144"/>
      <c r="C10" s="147"/>
      <c r="D10" s="79" t="s">
        <v>105</v>
      </c>
      <c r="E10" s="79" t="s">
        <v>117</v>
      </c>
      <c r="F10" s="147"/>
      <c r="G10" s="79" t="s">
        <v>105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Z10" s="34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116</v>
      </c>
      <c r="E6" s="4" t="s">
        <v>126</v>
      </c>
      <c r="F6" s="147"/>
      <c r="G6" s="4" t="s">
        <v>116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  <c r="AB9" s="34"/>
    </row>
    <row r="10" spans="1:29">
      <c r="A10" s="144"/>
      <c r="B10" s="144"/>
      <c r="C10" s="147"/>
      <c r="D10" s="79" t="s">
        <v>117</v>
      </c>
      <c r="E10" s="79" t="s">
        <v>127</v>
      </c>
      <c r="F10" s="147"/>
      <c r="G10" s="79" t="s">
        <v>117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126</v>
      </c>
      <c r="E6" s="4" t="s">
        <v>139</v>
      </c>
      <c r="F6" s="147"/>
      <c r="G6" s="4" t="s">
        <v>126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  <c r="AB9" s="34"/>
    </row>
    <row r="10" spans="1:29">
      <c r="A10" s="144"/>
      <c r="B10" s="144"/>
      <c r="C10" s="147"/>
      <c r="D10" s="79" t="s">
        <v>127</v>
      </c>
      <c r="E10" s="79" t="s">
        <v>140</v>
      </c>
      <c r="F10" s="147"/>
      <c r="G10" s="79" t="s">
        <v>127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139</v>
      </c>
      <c r="E6" s="4" t="s">
        <v>145</v>
      </c>
      <c r="F6" s="147"/>
      <c r="G6" s="4" t="s">
        <v>139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Z9" s="34"/>
      <c r="AB9" s="34"/>
    </row>
    <row r="10" spans="1:29">
      <c r="A10" s="144"/>
      <c r="B10" s="144"/>
      <c r="C10" s="147"/>
      <c r="D10" s="79" t="s">
        <v>140</v>
      </c>
      <c r="E10" s="79" t="s">
        <v>146</v>
      </c>
      <c r="F10" s="147"/>
      <c r="G10" s="79" t="s">
        <v>140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Z10" s="34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145</v>
      </c>
      <c r="E6" s="4" t="s">
        <v>163</v>
      </c>
      <c r="F6" s="147"/>
      <c r="G6" s="4" t="s">
        <v>145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AB9" s="34"/>
    </row>
    <row r="10" spans="1:29">
      <c r="A10" s="144"/>
      <c r="B10" s="144"/>
      <c r="C10" s="147"/>
      <c r="D10" s="79" t="s">
        <v>146</v>
      </c>
      <c r="E10" s="79" t="s">
        <v>164</v>
      </c>
      <c r="F10" s="147"/>
      <c r="G10" s="79" t="s">
        <v>146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AB10" s="34"/>
    </row>
    <row r="11" spans="1:29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2.5703125" style="33" bestFit="1" customWidth="1"/>
    <col min="25" max="25" width="13.71093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662</v>
      </c>
      <c r="E6" s="4" t="s">
        <v>649</v>
      </c>
      <c r="F6" s="147"/>
      <c r="G6" s="4" t="s">
        <v>662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6" ht="15" customHeight="1">
      <c r="A9" s="143"/>
      <c r="B9" s="143"/>
      <c r="C9" s="146" t="s">
        <v>17</v>
      </c>
      <c r="D9" s="134"/>
      <c r="E9" s="134"/>
      <c r="F9" s="146" t="s">
        <v>18</v>
      </c>
      <c r="G9" s="134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W9" s="26"/>
      <c r="X9" s="34"/>
      <c r="Y9" s="34"/>
      <c r="Z9" s="35"/>
    </row>
    <row r="10" spans="1:26">
      <c r="A10" s="144"/>
      <c r="B10" s="144"/>
      <c r="C10" s="147"/>
      <c r="D10" s="135" t="s">
        <v>663</v>
      </c>
      <c r="E10" s="135" t="s">
        <v>650</v>
      </c>
      <c r="F10" s="147"/>
      <c r="G10" s="135" t="s">
        <v>663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5"/>
      <c r="X10" s="34"/>
      <c r="Y10" s="34"/>
      <c r="Z10" s="35"/>
    </row>
    <row r="11" spans="1:26">
      <c r="A11" s="144"/>
      <c r="B11" s="144"/>
      <c r="C11" s="147"/>
      <c r="D11" s="135" t="s">
        <v>31</v>
      </c>
      <c r="E11" s="4" t="s">
        <v>31</v>
      </c>
      <c r="F11" s="147"/>
      <c r="G11" s="135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7"/>
      <c r="W11" s="7"/>
      <c r="X11" s="26"/>
      <c r="Y11" s="34"/>
      <c r="Z11" s="35"/>
    </row>
    <row r="12" spans="1:26" ht="15.6" customHeight="1" thickBot="1">
      <c r="A12" s="144"/>
      <c r="B12" s="145"/>
      <c r="C12" s="148"/>
      <c r="D12" s="136"/>
      <c r="E12" s="5" t="s">
        <v>16</v>
      </c>
      <c r="F12" s="148"/>
      <c r="G12" s="136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7"/>
      <c r="W12" s="7"/>
      <c r="X12" s="26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658</v>
      </c>
      <c r="D13" s="43">
        <v>35851.07</v>
      </c>
      <c r="E13" s="41" t="s">
        <v>36</v>
      </c>
      <c r="F13" s="41" t="s">
        <v>36</v>
      </c>
      <c r="G13" s="43">
        <v>4586</v>
      </c>
      <c r="H13" s="41">
        <v>133</v>
      </c>
      <c r="I13" s="41">
        <f t="shared" ref="I13:I22" si="0">G13/H13</f>
        <v>34.481203007518801</v>
      </c>
      <c r="J13" s="41">
        <v>16</v>
      </c>
      <c r="K13" s="41">
        <v>1</v>
      </c>
      <c r="L13" s="43">
        <v>43093.89</v>
      </c>
      <c r="M13" s="43">
        <v>5638</v>
      </c>
      <c r="N13" s="39">
        <v>44778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632</v>
      </c>
      <c r="D14" s="43">
        <v>30816.21</v>
      </c>
      <c r="E14" s="41">
        <v>37718.339999999997</v>
      </c>
      <c r="F14" s="47">
        <f t="shared" ref="F14:F20" si="1">(D14-E14)/E14</f>
        <v>-0.18299135115702331</v>
      </c>
      <c r="G14" s="43">
        <v>5561</v>
      </c>
      <c r="H14" s="41">
        <v>159</v>
      </c>
      <c r="I14" s="41">
        <f t="shared" si="0"/>
        <v>34.974842767295598</v>
      </c>
      <c r="J14" s="41">
        <v>20</v>
      </c>
      <c r="K14" s="41">
        <v>6</v>
      </c>
      <c r="L14" s="43">
        <v>1121237</v>
      </c>
      <c r="M14" s="43">
        <v>205599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7"/>
      <c r="X14" s="58"/>
      <c r="Y14" s="34"/>
      <c r="Z14" s="58"/>
    </row>
    <row r="15" spans="1:26" ht="25.35" customHeight="1">
      <c r="A15" s="37">
        <v>3</v>
      </c>
      <c r="B15" s="37">
        <v>2</v>
      </c>
      <c r="C15" s="29" t="s">
        <v>654</v>
      </c>
      <c r="D15" s="43">
        <v>22104.84</v>
      </c>
      <c r="E15" s="41">
        <v>34233.18</v>
      </c>
      <c r="F15" s="47">
        <f t="shared" si="1"/>
        <v>-0.35428610488420881</v>
      </c>
      <c r="G15" s="43">
        <v>4562</v>
      </c>
      <c r="H15" s="41">
        <v>127</v>
      </c>
      <c r="I15" s="41">
        <f t="shared" si="0"/>
        <v>35.921259842519682</v>
      </c>
      <c r="J15" s="41">
        <v>16</v>
      </c>
      <c r="K15" s="41">
        <v>2</v>
      </c>
      <c r="L15" s="43">
        <v>86865.29</v>
      </c>
      <c r="M15" s="43">
        <v>18789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7"/>
      <c r="X15" s="58"/>
      <c r="Y15" s="34"/>
      <c r="Z15" s="58"/>
    </row>
    <row r="16" spans="1:26" ht="25.35" customHeight="1">
      <c r="A16" s="37">
        <v>4</v>
      </c>
      <c r="B16" s="37">
        <v>3</v>
      </c>
      <c r="C16" s="29" t="s">
        <v>655</v>
      </c>
      <c r="D16" s="43">
        <v>12943.3</v>
      </c>
      <c r="E16" s="41">
        <v>21915.78</v>
      </c>
      <c r="F16" s="47">
        <f t="shared" si="1"/>
        <v>-0.40940728552668443</v>
      </c>
      <c r="G16" s="43">
        <v>1775</v>
      </c>
      <c r="H16" s="41">
        <v>80</v>
      </c>
      <c r="I16" s="41">
        <f t="shared" si="0"/>
        <v>22.1875</v>
      </c>
      <c r="J16" s="41">
        <v>11</v>
      </c>
      <c r="K16" s="41">
        <v>2</v>
      </c>
      <c r="L16" s="43">
        <v>51795.75</v>
      </c>
      <c r="M16" s="43">
        <v>7590</v>
      </c>
      <c r="N16" s="39">
        <v>44771</v>
      </c>
      <c r="O16" s="38" t="s">
        <v>48</v>
      </c>
      <c r="P16" s="87"/>
      <c r="Q16" s="56"/>
      <c r="R16" s="34"/>
      <c r="S16" s="57"/>
      <c r="T16" s="57"/>
      <c r="U16" s="34"/>
      <c r="V16" s="34"/>
      <c r="W16" s="7"/>
      <c r="X16" s="58"/>
      <c r="Y16" s="34"/>
      <c r="Z16" s="58"/>
    </row>
    <row r="17" spans="1:28" ht="25.35" customHeight="1">
      <c r="A17" s="37">
        <v>5</v>
      </c>
      <c r="B17" s="37">
        <v>6</v>
      </c>
      <c r="C17" s="29" t="s">
        <v>623</v>
      </c>
      <c r="D17" s="43">
        <v>7935.59</v>
      </c>
      <c r="E17" s="41">
        <v>9026.7099999999991</v>
      </c>
      <c r="F17" s="47">
        <f t="shared" si="1"/>
        <v>-0.1208768200152657</v>
      </c>
      <c r="G17" s="43">
        <v>1182</v>
      </c>
      <c r="H17" s="41">
        <v>56</v>
      </c>
      <c r="I17" s="41">
        <f t="shared" si="0"/>
        <v>21.107142857142858</v>
      </c>
      <c r="J17" s="41">
        <v>8</v>
      </c>
      <c r="K17" s="41">
        <v>7</v>
      </c>
      <c r="L17" s="43">
        <v>295672.13</v>
      </c>
      <c r="M17" s="43">
        <v>45878</v>
      </c>
      <c r="N17" s="39">
        <v>44736</v>
      </c>
      <c r="O17" s="38" t="s">
        <v>624</v>
      </c>
      <c r="P17" s="87"/>
      <c r="Q17" s="56"/>
      <c r="R17" s="34"/>
      <c r="S17" s="57"/>
      <c r="T17" s="57"/>
      <c r="U17" s="34"/>
      <c r="V17" s="34"/>
      <c r="W17" s="7"/>
      <c r="X17" s="58"/>
      <c r="Y17" s="34"/>
      <c r="Z17" s="58"/>
    </row>
    <row r="18" spans="1:28" ht="25.35" customHeight="1">
      <c r="A18" s="37">
        <v>6</v>
      </c>
      <c r="B18" s="37">
        <v>5</v>
      </c>
      <c r="C18" s="29" t="s">
        <v>633</v>
      </c>
      <c r="D18" s="43">
        <v>7733.88</v>
      </c>
      <c r="E18" s="41">
        <v>12533.7</v>
      </c>
      <c r="F18" s="47">
        <f t="shared" si="1"/>
        <v>-0.38295315828526294</v>
      </c>
      <c r="G18" s="43">
        <v>1144</v>
      </c>
      <c r="H18" s="41">
        <v>50</v>
      </c>
      <c r="I18" s="41">
        <f t="shared" si="0"/>
        <v>22.88</v>
      </c>
      <c r="J18" s="41">
        <v>9</v>
      </c>
      <c r="K18" s="41">
        <v>5</v>
      </c>
      <c r="L18" s="43">
        <v>345635</v>
      </c>
      <c r="M18" s="43">
        <v>48365</v>
      </c>
      <c r="N18" s="39">
        <v>44750</v>
      </c>
      <c r="O18" s="38" t="s">
        <v>41</v>
      </c>
      <c r="P18" s="56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8" ht="25.35" customHeight="1">
      <c r="A19" s="37">
        <v>7</v>
      </c>
      <c r="B19" s="37">
        <v>4</v>
      </c>
      <c r="C19" s="29" t="s">
        <v>656</v>
      </c>
      <c r="D19" s="43">
        <v>7412</v>
      </c>
      <c r="E19" s="41">
        <v>15958</v>
      </c>
      <c r="F19" s="47">
        <f t="shared" si="1"/>
        <v>-0.5355307682667001</v>
      </c>
      <c r="G19" s="43">
        <v>1099</v>
      </c>
      <c r="H19" s="41">
        <v>100</v>
      </c>
      <c r="I19" s="41">
        <f t="shared" si="0"/>
        <v>10.99</v>
      </c>
      <c r="J19" s="41">
        <v>16</v>
      </c>
      <c r="K19" s="41">
        <v>2</v>
      </c>
      <c r="L19" s="43">
        <v>35639</v>
      </c>
      <c r="M19" s="43">
        <v>5370</v>
      </c>
      <c r="N19" s="39">
        <v>44771</v>
      </c>
      <c r="O19" s="38" t="s">
        <v>657</v>
      </c>
      <c r="P19" s="56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8" ht="25.35" customHeight="1">
      <c r="A20" s="37">
        <v>8</v>
      </c>
      <c r="B20" s="37">
        <v>7</v>
      </c>
      <c r="C20" s="29" t="s">
        <v>626</v>
      </c>
      <c r="D20" s="43">
        <v>5760.5</v>
      </c>
      <c r="E20" s="41">
        <v>8861.15</v>
      </c>
      <c r="F20" s="47">
        <f t="shared" si="1"/>
        <v>-0.34991507874260108</v>
      </c>
      <c r="G20" s="43">
        <v>839</v>
      </c>
      <c r="H20" s="41">
        <v>34</v>
      </c>
      <c r="I20" s="41">
        <f t="shared" si="0"/>
        <v>24.676470588235293</v>
      </c>
      <c r="J20" s="41">
        <v>8</v>
      </c>
      <c r="K20" s="41">
        <v>7</v>
      </c>
      <c r="L20" s="43">
        <v>224988.42</v>
      </c>
      <c r="M20" s="43">
        <v>34420</v>
      </c>
      <c r="N20" s="39">
        <v>44736</v>
      </c>
      <c r="O20" s="38" t="s">
        <v>45</v>
      </c>
      <c r="P20" s="87"/>
      <c r="Q20" s="56"/>
      <c r="R20" s="34"/>
      <c r="S20" s="57"/>
      <c r="T20" s="57"/>
      <c r="U20" s="34"/>
      <c r="V20" s="34"/>
      <c r="W20" s="7"/>
      <c r="X20" s="58"/>
      <c r="Y20" s="34"/>
      <c r="Z20" s="58"/>
    </row>
    <row r="21" spans="1:28" ht="25.35" customHeight="1">
      <c r="A21" s="37">
        <v>9</v>
      </c>
      <c r="B21" s="63" t="s">
        <v>34</v>
      </c>
      <c r="C21" s="29" t="s">
        <v>659</v>
      </c>
      <c r="D21" s="43">
        <v>5235.92</v>
      </c>
      <c r="E21" s="41" t="s">
        <v>36</v>
      </c>
      <c r="F21" s="41" t="s">
        <v>36</v>
      </c>
      <c r="G21" s="43">
        <v>1098</v>
      </c>
      <c r="H21" s="41">
        <v>75</v>
      </c>
      <c r="I21" s="41">
        <f t="shared" si="0"/>
        <v>14.64</v>
      </c>
      <c r="J21" s="41">
        <v>13</v>
      </c>
      <c r="K21" s="41">
        <v>1</v>
      </c>
      <c r="L21" s="43">
        <v>6290.67</v>
      </c>
      <c r="M21" s="43">
        <v>1327</v>
      </c>
      <c r="N21" s="39">
        <v>44778</v>
      </c>
      <c r="O21" s="38" t="s">
        <v>660</v>
      </c>
      <c r="P21" s="87"/>
      <c r="Q21" s="56"/>
      <c r="R21" s="34"/>
      <c r="S21" s="57"/>
      <c r="T21" s="57"/>
      <c r="U21" s="34"/>
      <c r="V21" s="34"/>
      <c r="W21" s="7"/>
      <c r="X21" s="58"/>
      <c r="Y21" s="34"/>
      <c r="Z21" s="58"/>
    </row>
    <row r="22" spans="1:28" ht="25.35" customHeight="1">
      <c r="A22" s="37">
        <v>10</v>
      </c>
      <c r="B22" s="37">
        <v>8</v>
      </c>
      <c r="C22" s="29" t="s">
        <v>597</v>
      </c>
      <c r="D22" s="43">
        <v>5226.3500000000004</v>
      </c>
      <c r="E22" s="41">
        <v>5993.58</v>
      </c>
      <c r="F22" s="47">
        <f>(D22-E22)/E22</f>
        <v>-0.12800863590708716</v>
      </c>
      <c r="G22" s="43">
        <v>726</v>
      </c>
      <c r="H22" s="41">
        <v>26</v>
      </c>
      <c r="I22" s="41">
        <f t="shared" si="0"/>
        <v>27.923076923076923</v>
      </c>
      <c r="J22" s="41">
        <v>5</v>
      </c>
      <c r="K22" s="41">
        <v>11</v>
      </c>
      <c r="L22" s="43">
        <v>332560</v>
      </c>
      <c r="M22" s="43">
        <v>49498</v>
      </c>
      <c r="N22" s="39">
        <v>44708</v>
      </c>
      <c r="O22" s="38" t="s">
        <v>37</v>
      </c>
      <c r="P22" s="87"/>
      <c r="Q22" s="56"/>
      <c r="R22" s="34"/>
      <c r="S22" s="34"/>
      <c r="T22" s="57"/>
      <c r="U22" s="34"/>
      <c r="V22" s="34"/>
      <c r="W22" s="7"/>
      <c r="X22" s="58"/>
      <c r="Y22" s="34"/>
      <c r="Z22" s="58"/>
    </row>
    <row r="23" spans="1:28" ht="25.35" customHeight="1">
      <c r="A23" s="14"/>
      <c r="B23" s="14"/>
      <c r="C23" s="28" t="s">
        <v>53</v>
      </c>
      <c r="D23" s="36">
        <f>SUM(D13:D22)</f>
        <v>141019.66</v>
      </c>
      <c r="E23" s="36">
        <v>151404.19999999998</v>
      </c>
      <c r="F23" s="67">
        <f>(D23-E23)/E23</f>
        <v>-6.8588189759597032E-2</v>
      </c>
      <c r="G23" s="36">
        <f t="shared" ref="G23" si="2">SUM(G13:G22)</f>
        <v>22572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35" customHeight="1">
      <c r="A25" s="37">
        <v>11</v>
      </c>
      <c r="B25" s="37">
        <v>10</v>
      </c>
      <c r="C25" s="29" t="s">
        <v>627</v>
      </c>
      <c r="D25" s="43">
        <v>1027.5</v>
      </c>
      <c r="E25" s="41">
        <v>1314.97</v>
      </c>
      <c r="F25" s="47">
        <f>(D25-E25)/E25</f>
        <v>-0.21861335239587218</v>
      </c>
      <c r="G25" s="43">
        <v>143</v>
      </c>
      <c r="H25" s="41">
        <v>10</v>
      </c>
      <c r="I25" s="41">
        <f>G25/H25</f>
        <v>14.3</v>
      </c>
      <c r="J25" s="41">
        <v>3</v>
      </c>
      <c r="K25" s="41">
        <v>7</v>
      </c>
      <c r="L25" s="43">
        <v>88086</v>
      </c>
      <c r="M25" s="43">
        <v>13298</v>
      </c>
      <c r="N25" s="39">
        <v>44736</v>
      </c>
      <c r="O25" s="38" t="s">
        <v>43</v>
      </c>
      <c r="P25" s="87"/>
      <c r="Q25" s="56"/>
      <c r="R25" s="34"/>
      <c r="S25" s="57"/>
      <c r="T25" s="57"/>
      <c r="U25" s="34"/>
      <c r="V25" s="34"/>
      <c r="W25" s="7"/>
      <c r="X25" s="58"/>
      <c r="Y25" s="34"/>
      <c r="Z25" s="58"/>
    </row>
    <row r="26" spans="1:28" ht="25.35" customHeight="1">
      <c r="A26" s="37">
        <v>12</v>
      </c>
      <c r="B26" s="37">
        <v>9</v>
      </c>
      <c r="C26" s="29" t="s">
        <v>653</v>
      </c>
      <c r="D26" s="43">
        <v>344.5</v>
      </c>
      <c r="E26" s="41">
        <v>3848.79</v>
      </c>
      <c r="F26" s="47">
        <f>(D26-E26)/E26</f>
        <v>-0.91049134922923824</v>
      </c>
      <c r="G26" s="43">
        <v>72</v>
      </c>
      <c r="H26" s="41">
        <v>3</v>
      </c>
      <c r="I26" s="41">
        <f>G26/H26</f>
        <v>24</v>
      </c>
      <c r="J26" s="41">
        <v>3</v>
      </c>
      <c r="K26" s="41">
        <v>2</v>
      </c>
      <c r="L26" s="43">
        <v>4863.16</v>
      </c>
      <c r="M26" s="43">
        <v>850</v>
      </c>
      <c r="N26" s="39">
        <v>44771</v>
      </c>
      <c r="O26" s="38" t="s">
        <v>68</v>
      </c>
      <c r="P26" s="87"/>
      <c r="Q26" s="56"/>
      <c r="R26" s="34"/>
      <c r="S26" s="57"/>
      <c r="T26" s="57"/>
      <c r="U26" s="34"/>
      <c r="V26" s="34"/>
      <c r="W26" s="7"/>
      <c r="X26" s="58"/>
      <c r="Y26" s="34"/>
      <c r="Z26" s="58"/>
    </row>
    <row r="27" spans="1:28" ht="25.35" customHeight="1">
      <c r="A27" s="37">
        <v>13</v>
      </c>
      <c r="B27" s="61">
        <v>11</v>
      </c>
      <c r="C27" s="29" t="s">
        <v>606</v>
      </c>
      <c r="D27" s="43">
        <v>284.39999999999998</v>
      </c>
      <c r="E27" s="41">
        <v>1265.17</v>
      </c>
      <c r="F27" s="47">
        <f>(D27-E27)/E27</f>
        <v>-0.77520807480417653</v>
      </c>
      <c r="G27" s="43">
        <v>49</v>
      </c>
      <c r="H27" s="41">
        <v>4</v>
      </c>
      <c r="I27" s="41">
        <f>G27/H27</f>
        <v>12.25</v>
      </c>
      <c r="J27" s="41">
        <v>2</v>
      </c>
      <c r="K27" s="41">
        <v>9</v>
      </c>
      <c r="L27" s="43">
        <v>194434</v>
      </c>
      <c r="M27" s="43">
        <v>30308</v>
      </c>
      <c r="N27" s="39">
        <v>44722</v>
      </c>
      <c r="O27" s="38" t="s">
        <v>43</v>
      </c>
      <c r="P27" s="87"/>
      <c r="Q27" s="56"/>
      <c r="R27" s="34"/>
      <c r="S27" s="57"/>
      <c r="T27" s="57"/>
      <c r="U27" s="34"/>
      <c r="V27" s="34"/>
      <c r="W27" s="7"/>
      <c r="X27" s="58"/>
      <c r="Y27" s="34"/>
      <c r="Z27" s="58"/>
    </row>
    <row r="28" spans="1:28" ht="25.35" customHeight="1">
      <c r="A28" s="37">
        <v>14</v>
      </c>
      <c r="B28" s="41" t="s">
        <v>36</v>
      </c>
      <c r="C28" s="29" t="s">
        <v>428</v>
      </c>
      <c r="D28" s="43">
        <v>247.54</v>
      </c>
      <c r="E28" s="41" t="s">
        <v>36</v>
      </c>
      <c r="F28" s="41" t="s">
        <v>36</v>
      </c>
      <c r="G28" s="43">
        <v>65</v>
      </c>
      <c r="H28" s="41">
        <v>9</v>
      </c>
      <c r="I28" s="41">
        <f>G28/H28</f>
        <v>7.2222222222222223</v>
      </c>
      <c r="J28" s="41">
        <v>6</v>
      </c>
      <c r="K28" s="41" t="s">
        <v>36</v>
      </c>
      <c r="L28" s="43">
        <v>68357.240000000005</v>
      </c>
      <c r="M28" s="43">
        <v>15037</v>
      </c>
      <c r="N28" s="39">
        <v>44358</v>
      </c>
      <c r="O28" s="38" t="s">
        <v>39</v>
      </c>
      <c r="P28" s="35"/>
      <c r="Q28" s="56"/>
      <c r="R28" s="56"/>
      <c r="S28" s="56"/>
      <c r="T28" s="56"/>
      <c r="U28" s="56"/>
      <c r="V28" s="57"/>
      <c r="W28" s="58"/>
      <c r="X28" s="58"/>
      <c r="Y28" s="57"/>
      <c r="Z28" s="34"/>
    </row>
    <row r="29" spans="1:28" ht="25.35" customHeight="1">
      <c r="A29" s="37">
        <v>15</v>
      </c>
      <c r="B29" s="44" t="s">
        <v>36</v>
      </c>
      <c r="C29" s="29" t="s">
        <v>661</v>
      </c>
      <c r="D29" s="43">
        <v>198</v>
      </c>
      <c r="E29" s="41" t="s">
        <v>36</v>
      </c>
      <c r="F29" s="41" t="s">
        <v>36</v>
      </c>
      <c r="G29" s="43">
        <v>40</v>
      </c>
      <c r="H29" s="41">
        <v>1</v>
      </c>
      <c r="I29" s="41"/>
      <c r="J29" s="41">
        <v>1</v>
      </c>
      <c r="K29" s="41" t="s">
        <v>36</v>
      </c>
      <c r="L29" s="43">
        <v>634.5</v>
      </c>
      <c r="M29" s="43">
        <v>157</v>
      </c>
      <c r="N29" s="39">
        <v>41585</v>
      </c>
      <c r="O29" s="38" t="s">
        <v>48</v>
      </c>
      <c r="P29" s="87"/>
      <c r="Q29" s="56"/>
      <c r="R29" s="34"/>
      <c r="S29" s="57"/>
      <c r="T29" s="57"/>
      <c r="U29" s="34"/>
      <c r="V29" s="34"/>
      <c r="W29" s="7"/>
      <c r="X29" s="58"/>
      <c r="Y29" s="34"/>
      <c r="Z29" s="58"/>
    </row>
    <row r="30" spans="1:28" ht="25.35" customHeight="1">
      <c r="A30" s="37">
        <v>16</v>
      </c>
      <c r="B30" s="37">
        <v>12</v>
      </c>
      <c r="C30" s="29" t="s">
        <v>647</v>
      </c>
      <c r="D30" s="43">
        <v>140</v>
      </c>
      <c r="E30" s="41">
        <v>906</v>
      </c>
      <c r="F30" s="47">
        <f>(D30-E30)/E30</f>
        <v>-0.8454746136865342</v>
      </c>
      <c r="G30" s="43">
        <v>29</v>
      </c>
      <c r="H30" s="41" t="s">
        <v>36</v>
      </c>
      <c r="I30" s="41" t="s">
        <v>36</v>
      </c>
      <c r="J30" s="41">
        <v>2</v>
      </c>
      <c r="K30" s="41">
        <v>3</v>
      </c>
      <c r="L30" s="43">
        <v>8306</v>
      </c>
      <c r="M30" s="43">
        <v>1451</v>
      </c>
      <c r="N30" s="39">
        <v>44764</v>
      </c>
      <c r="O30" s="38" t="s">
        <v>65</v>
      </c>
      <c r="P30" s="87"/>
      <c r="Q30" s="56"/>
      <c r="R30" s="34"/>
      <c r="S30" s="57"/>
      <c r="T30" s="57"/>
      <c r="U30" s="34"/>
      <c r="V30" s="34"/>
      <c r="W30" s="7"/>
      <c r="X30" s="58"/>
      <c r="Y30" s="34"/>
      <c r="Z30" s="58"/>
    </row>
    <row r="31" spans="1:28" ht="25.35" customHeight="1">
      <c r="A31" s="37">
        <v>17</v>
      </c>
      <c r="B31" s="66">
        <v>20</v>
      </c>
      <c r="C31" s="29" t="s">
        <v>565</v>
      </c>
      <c r="D31" s="43">
        <v>104.4</v>
      </c>
      <c r="E31" s="41">
        <v>82</v>
      </c>
      <c r="F31" s="47">
        <f>(D31-E31)/E31</f>
        <v>0.27317073170731715</v>
      </c>
      <c r="G31" s="43">
        <v>18</v>
      </c>
      <c r="H31" s="41">
        <v>1</v>
      </c>
      <c r="I31" s="41">
        <f>G31/H31</f>
        <v>18</v>
      </c>
      <c r="J31" s="41">
        <v>1</v>
      </c>
      <c r="K31" s="41" t="s">
        <v>36</v>
      </c>
      <c r="L31" s="43">
        <v>26320.080000000002</v>
      </c>
      <c r="M31" s="43">
        <v>4507</v>
      </c>
      <c r="N31" s="39">
        <v>44680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7"/>
      <c r="AA31" s="58"/>
      <c r="AB31" s="34"/>
    </row>
    <row r="32" spans="1:28" ht="25.35" customHeight="1">
      <c r="A32" s="37">
        <v>18</v>
      </c>
      <c r="B32" s="37">
        <v>19</v>
      </c>
      <c r="C32" s="29" t="s">
        <v>612</v>
      </c>
      <c r="D32" s="43">
        <v>100.94</v>
      </c>
      <c r="E32" s="41">
        <v>86.37</v>
      </c>
      <c r="F32" s="47">
        <f>(D32-E32)/E32</f>
        <v>0.16869283315966183</v>
      </c>
      <c r="G32" s="43">
        <v>24</v>
      </c>
      <c r="H32" s="41">
        <v>3</v>
      </c>
      <c r="I32" s="41">
        <f>G32/H32</f>
        <v>8</v>
      </c>
      <c r="J32" s="41">
        <v>1</v>
      </c>
      <c r="K32" s="41">
        <v>8</v>
      </c>
      <c r="L32" s="43">
        <v>80338</v>
      </c>
      <c r="M32" s="43">
        <v>18123</v>
      </c>
      <c r="N32" s="39">
        <v>44729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</row>
    <row r="33" spans="1:29" ht="25.35" customHeight="1">
      <c r="A33" s="37">
        <v>19</v>
      </c>
      <c r="B33" s="66">
        <v>17</v>
      </c>
      <c r="C33" s="29" t="s">
        <v>292</v>
      </c>
      <c r="D33" s="43">
        <v>80</v>
      </c>
      <c r="E33" s="41">
        <v>117.09</v>
      </c>
      <c r="F33" s="47">
        <f>(D33-E33)/E33</f>
        <v>-0.31676488171492018</v>
      </c>
      <c r="G33" s="43">
        <v>32</v>
      </c>
      <c r="H33" s="41">
        <v>3</v>
      </c>
      <c r="I33" s="41">
        <f>G33/H33</f>
        <v>10.666666666666666</v>
      </c>
      <c r="J33" s="41">
        <v>1</v>
      </c>
      <c r="K33" s="41" t="s">
        <v>36</v>
      </c>
      <c r="L33" s="43">
        <v>47273.15</v>
      </c>
      <c r="M33" s="43">
        <v>10345</v>
      </c>
      <c r="N33" s="39">
        <v>44470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71</v>
      </c>
      <c r="E34" s="41" t="s">
        <v>36</v>
      </c>
      <c r="F34" s="41" t="s">
        <v>36</v>
      </c>
      <c r="G34" s="43">
        <v>27</v>
      </c>
      <c r="H34" s="41">
        <v>2</v>
      </c>
      <c r="I34" s="41">
        <f>G34/H34</f>
        <v>13.5</v>
      </c>
      <c r="J34" s="41">
        <v>1</v>
      </c>
      <c r="K34" s="41" t="s">
        <v>36</v>
      </c>
      <c r="L34" s="43">
        <v>100248.77</v>
      </c>
      <c r="M34" s="43">
        <v>20888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7"/>
      <c r="X34" s="57"/>
      <c r="Y34" s="5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143617.94</v>
      </c>
      <c r="E35" s="36">
        <v>155364.18</v>
      </c>
      <c r="F35" s="67">
        <f t="shared" ref="F35" si="3">(D35-E35)/E35</f>
        <v>-7.5604556983469365E-2</v>
      </c>
      <c r="G35" s="36">
        <f t="shared" ref="G35" si="4">SUM(G23:G34)</f>
        <v>23071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1" t="s">
        <v>36</v>
      </c>
      <c r="C37" s="29" t="s">
        <v>77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2</v>
      </c>
      <c r="I37" s="41">
        <f>G37/H37</f>
        <v>14</v>
      </c>
      <c r="J37" s="41">
        <v>1</v>
      </c>
      <c r="K37" s="41" t="s">
        <v>36</v>
      </c>
      <c r="L37" s="43">
        <v>184056</v>
      </c>
      <c r="M37" s="43">
        <v>36513</v>
      </c>
      <c r="N37" s="39">
        <v>44568</v>
      </c>
      <c r="O37" s="38" t="s">
        <v>37</v>
      </c>
      <c r="P37" s="87"/>
      <c r="Q37" s="56"/>
      <c r="R37" s="34"/>
      <c r="S37" s="57"/>
      <c r="T37" s="57"/>
      <c r="U37" s="7"/>
      <c r="V37" s="34"/>
      <c r="W37" s="58"/>
      <c r="X37" s="34"/>
      <c r="Y37" s="34"/>
      <c r="Z37" s="58"/>
    </row>
    <row r="38" spans="1:29" ht="25.35" customHeight="1">
      <c r="A38" s="37">
        <v>22</v>
      </c>
      <c r="B38" s="44" t="s">
        <v>36</v>
      </c>
      <c r="C38" s="29" t="s">
        <v>213</v>
      </c>
      <c r="D38" s="43">
        <v>64</v>
      </c>
      <c r="E38" s="41" t="s">
        <v>36</v>
      </c>
      <c r="F38" s="41" t="s">
        <v>36</v>
      </c>
      <c r="G38" s="43">
        <v>17</v>
      </c>
      <c r="H38" s="41">
        <v>1</v>
      </c>
      <c r="I38" s="41">
        <f>G38/H38</f>
        <v>17</v>
      </c>
      <c r="J38" s="41">
        <v>1</v>
      </c>
      <c r="K38" s="41" t="s">
        <v>36</v>
      </c>
      <c r="L38" s="43">
        <v>450864.45</v>
      </c>
      <c r="M38" s="43">
        <v>67577</v>
      </c>
      <c r="N38" s="39">
        <v>44456</v>
      </c>
      <c r="O38" s="38" t="s">
        <v>45</v>
      </c>
      <c r="P38" s="35"/>
      <c r="Q38" s="56"/>
      <c r="R38" s="56"/>
      <c r="S38" s="87"/>
      <c r="T38" s="56"/>
      <c r="U38" s="34"/>
      <c r="V38" s="57"/>
      <c r="W38" s="34"/>
      <c r="X38" s="57"/>
      <c r="Y38" s="7"/>
      <c r="Z38" s="34"/>
      <c r="AA38" s="58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111</v>
      </c>
      <c r="D39" s="43">
        <v>50</v>
      </c>
      <c r="E39" s="41" t="s">
        <v>36</v>
      </c>
      <c r="F39" s="41" t="s">
        <v>36</v>
      </c>
      <c r="G39" s="43">
        <v>20</v>
      </c>
      <c r="H39" s="41">
        <v>3</v>
      </c>
      <c r="I39" s="41">
        <f>G39/H39</f>
        <v>6.666666666666667</v>
      </c>
      <c r="J39" s="41">
        <v>1</v>
      </c>
      <c r="K39" s="41" t="s">
        <v>36</v>
      </c>
      <c r="L39" s="43">
        <v>318171</v>
      </c>
      <c r="M39" s="43">
        <v>64770</v>
      </c>
      <c r="N39" s="39">
        <v>44554</v>
      </c>
      <c r="O39" s="38" t="s">
        <v>43</v>
      </c>
      <c r="P39" s="87"/>
      <c r="Q39" s="56"/>
      <c r="R39" s="34"/>
      <c r="S39" s="57"/>
      <c r="T39" s="57"/>
      <c r="U39" s="34"/>
      <c r="V39" s="34"/>
      <c r="W39" s="34"/>
      <c r="X39" s="7"/>
      <c r="Y39" s="58"/>
      <c r="Z39" s="58"/>
    </row>
    <row r="40" spans="1:29" ht="25.35" customHeight="1">
      <c r="A40" s="37">
        <v>24</v>
      </c>
      <c r="B40" s="66">
        <v>22</v>
      </c>
      <c r="C40" s="29" t="s">
        <v>578</v>
      </c>
      <c r="D40" s="43">
        <v>16</v>
      </c>
      <c r="E40" s="41">
        <v>47</v>
      </c>
      <c r="F40" s="47">
        <f>(D40-E40)/E40</f>
        <v>-0.65957446808510634</v>
      </c>
      <c r="G40" s="43">
        <v>5</v>
      </c>
      <c r="H40" s="41" t="s">
        <v>36</v>
      </c>
      <c r="I40" s="41" t="s">
        <v>36</v>
      </c>
      <c r="J40" s="41">
        <v>1</v>
      </c>
      <c r="K40" s="41" t="s">
        <v>36</v>
      </c>
      <c r="L40" s="43">
        <v>43462</v>
      </c>
      <c r="M40" s="43">
        <v>9315</v>
      </c>
      <c r="N40" s="39">
        <v>44694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35" customHeight="1">
      <c r="A41" s="14"/>
      <c r="B41" s="14"/>
      <c r="C41" s="28" t="s">
        <v>294</v>
      </c>
      <c r="D41" s="36">
        <f>SUM(D35:D40)</f>
        <v>143817.94</v>
      </c>
      <c r="E41" s="36">
        <v>155508.18</v>
      </c>
      <c r="F41" s="67">
        <f>(D41-E41)/E41</f>
        <v>-7.5174437769125663E-2</v>
      </c>
      <c r="G41" s="36">
        <f t="shared" ref="G41" si="5">SUM(G35:G40)</f>
        <v>23141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s="33" customFormat="1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163</v>
      </c>
      <c r="E6" s="4" t="s">
        <v>171</v>
      </c>
      <c r="F6" s="147"/>
      <c r="G6" s="4" t="s">
        <v>163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AB9" s="34"/>
    </row>
    <row r="10" spans="1:28">
      <c r="A10" s="144"/>
      <c r="B10" s="144"/>
      <c r="C10" s="147"/>
      <c r="D10" s="79" t="s">
        <v>164</v>
      </c>
      <c r="E10" s="79" t="s">
        <v>172</v>
      </c>
      <c r="F10" s="147"/>
      <c r="G10" s="79" t="s">
        <v>164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AB10" s="34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171</v>
      </c>
      <c r="E6" s="4" t="s">
        <v>177</v>
      </c>
      <c r="F6" s="147"/>
      <c r="G6" s="4" t="s">
        <v>171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  <c r="AA9" s="34"/>
    </row>
    <row r="10" spans="1:28">
      <c r="A10" s="144"/>
      <c r="B10" s="144"/>
      <c r="C10" s="147"/>
      <c r="D10" s="79" t="s">
        <v>172</v>
      </c>
      <c r="E10" s="79" t="s">
        <v>178</v>
      </c>
      <c r="F10" s="147"/>
      <c r="G10" s="79" t="s">
        <v>172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  <c r="AA10" s="34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177</v>
      </c>
      <c r="E6" s="4" t="s">
        <v>186</v>
      </c>
      <c r="F6" s="147"/>
      <c r="G6" s="4" t="s">
        <v>177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Y9" s="34"/>
      <c r="Z9" s="34"/>
      <c r="AA9" s="35"/>
    </row>
    <row r="10" spans="1:28">
      <c r="A10" s="144"/>
      <c r="B10" s="144"/>
      <c r="C10" s="147"/>
      <c r="D10" s="79" t="s">
        <v>178</v>
      </c>
      <c r="E10" s="79" t="s">
        <v>187</v>
      </c>
      <c r="F10" s="147"/>
      <c r="G10" s="79" t="s">
        <v>178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Y10" s="34"/>
      <c r="Z10" s="34"/>
      <c r="AA10" s="35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 ht="19.5">
      <c r="A6" s="144"/>
      <c r="B6" s="144"/>
      <c r="C6" s="147"/>
      <c r="D6" s="4" t="s">
        <v>186</v>
      </c>
      <c r="E6" s="4" t="s">
        <v>198</v>
      </c>
      <c r="F6" s="147"/>
      <c r="G6" s="4" t="s">
        <v>186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4"/>
      <c r="AA9" s="35"/>
    </row>
    <row r="10" spans="1:28" ht="19.5">
      <c r="A10" s="144"/>
      <c r="B10" s="144"/>
      <c r="C10" s="147"/>
      <c r="D10" s="79" t="s">
        <v>187</v>
      </c>
      <c r="E10" s="79" t="s">
        <v>199</v>
      </c>
      <c r="F10" s="147"/>
      <c r="G10" s="79" t="s">
        <v>187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4"/>
      <c r="AA10" s="35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 ht="19.5">
      <c r="A6" s="144"/>
      <c r="B6" s="144"/>
      <c r="C6" s="147"/>
      <c r="D6" s="4" t="s">
        <v>198</v>
      </c>
      <c r="E6" s="4" t="s">
        <v>208</v>
      </c>
      <c r="F6" s="147"/>
      <c r="G6" s="4" t="s">
        <v>198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AA9" s="35"/>
    </row>
    <row r="10" spans="1:28" ht="19.5">
      <c r="A10" s="144"/>
      <c r="B10" s="144"/>
      <c r="C10" s="147"/>
      <c r="D10" s="79" t="s">
        <v>199</v>
      </c>
      <c r="E10" s="79" t="s">
        <v>209</v>
      </c>
      <c r="F10" s="147"/>
      <c r="G10" s="79" t="s">
        <v>199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AA10" s="35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49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208</v>
      </c>
      <c r="E6" s="4" t="s">
        <v>222</v>
      </c>
      <c r="F6" s="147"/>
      <c r="G6" s="4" t="s">
        <v>208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8" ht="19.5">
      <c r="A10" s="144"/>
      <c r="B10" s="144"/>
      <c r="C10" s="147"/>
      <c r="D10" s="79" t="s">
        <v>209</v>
      </c>
      <c r="E10" s="79" t="s">
        <v>223</v>
      </c>
      <c r="F10" s="147"/>
      <c r="G10" s="79" t="s">
        <v>209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222</v>
      </c>
      <c r="E6" s="4" t="s">
        <v>232</v>
      </c>
      <c r="F6" s="147"/>
      <c r="G6" s="4" t="s">
        <v>222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Z9" s="34"/>
    </row>
    <row r="10" spans="1:28" ht="19.5">
      <c r="A10" s="144"/>
      <c r="B10" s="144"/>
      <c r="C10" s="147"/>
      <c r="D10" s="79" t="s">
        <v>223</v>
      </c>
      <c r="E10" s="79" t="s">
        <v>233</v>
      </c>
      <c r="F10" s="147"/>
      <c r="G10" s="79" t="s">
        <v>223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232</v>
      </c>
      <c r="E6" s="4" t="s">
        <v>251</v>
      </c>
      <c r="F6" s="147"/>
      <c r="G6" s="4" t="s">
        <v>232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8" ht="19.5">
      <c r="A10" s="144"/>
      <c r="B10" s="144"/>
      <c r="C10" s="147"/>
      <c r="D10" s="79" t="s">
        <v>233</v>
      </c>
      <c r="E10" s="79" t="s">
        <v>252</v>
      </c>
      <c r="F10" s="147"/>
      <c r="G10" s="79" t="s">
        <v>233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251</v>
      </c>
      <c r="E6" s="4" t="s">
        <v>262</v>
      </c>
      <c r="F6" s="147"/>
      <c r="G6" s="4" t="s">
        <v>251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8">
      <c r="A10" s="144"/>
      <c r="B10" s="144"/>
      <c r="C10" s="147"/>
      <c r="D10" s="79" t="s">
        <v>252</v>
      </c>
      <c r="E10" s="79" t="s">
        <v>263</v>
      </c>
      <c r="F10" s="147"/>
      <c r="G10" s="79" t="s">
        <v>252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262</v>
      </c>
      <c r="E6" s="4" t="s">
        <v>270</v>
      </c>
      <c r="F6" s="147"/>
      <c r="G6" s="4" t="s">
        <v>262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Z9" s="34"/>
    </row>
    <row r="10" spans="1:28" ht="19.5">
      <c r="A10" s="144"/>
      <c r="B10" s="144"/>
      <c r="C10" s="147"/>
      <c r="D10" s="79" t="s">
        <v>263</v>
      </c>
      <c r="E10" s="79" t="s">
        <v>271</v>
      </c>
      <c r="F10" s="147"/>
      <c r="G10" s="79" t="s">
        <v>263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649</v>
      </c>
      <c r="E6" s="4" t="s">
        <v>643</v>
      </c>
      <c r="F6" s="147"/>
      <c r="G6" s="4" t="s">
        <v>649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6" ht="15" customHeight="1">
      <c r="A9" s="143"/>
      <c r="B9" s="143"/>
      <c r="C9" s="146" t="s">
        <v>17</v>
      </c>
      <c r="D9" s="131"/>
      <c r="E9" s="131"/>
      <c r="F9" s="146" t="s">
        <v>18</v>
      </c>
      <c r="G9" s="131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W9" s="34"/>
      <c r="X9" s="34"/>
      <c r="Y9" s="26"/>
      <c r="Z9" s="35"/>
    </row>
    <row r="10" spans="1:26">
      <c r="A10" s="144"/>
      <c r="B10" s="144"/>
      <c r="C10" s="147"/>
      <c r="D10" s="132" t="s">
        <v>650</v>
      </c>
      <c r="E10" s="132" t="s">
        <v>644</v>
      </c>
      <c r="F10" s="147"/>
      <c r="G10" s="132" t="s">
        <v>650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4"/>
      <c r="X10" s="34"/>
      <c r="Y10" s="35"/>
      <c r="Z10" s="35"/>
    </row>
    <row r="11" spans="1:26">
      <c r="A11" s="144"/>
      <c r="B11" s="144"/>
      <c r="C11" s="147"/>
      <c r="D11" s="132" t="s">
        <v>31</v>
      </c>
      <c r="E11" s="4" t="s">
        <v>31</v>
      </c>
      <c r="F11" s="147"/>
      <c r="G11" s="132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7"/>
      <c r="W11" s="34"/>
      <c r="X11" s="26"/>
      <c r="Y11" s="7"/>
      <c r="Z11" s="35"/>
    </row>
    <row r="12" spans="1:26" ht="15.6" customHeight="1" thickBot="1">
      <c r="A12" s="144"/>
      <c r="B12" s="145"/>
      <c r="C12" s="148"/>
      <c r="D12" s="133"/>
      <c r="E12" s="5" t="s">
        <v>16</v>
      </c>
      <c r="F12" s="148"/>
      <c r="G12" s="133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7"/>
      <c r="W12" s="57"/>
      <c r="X12" s="26"/>
      <c r="Y12" s="7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37718.339999999997</v>
      </c>
      <c r="E13" s="41">
        <v>52397.87</v>
      </c>
      <c r="F13" s="47">
        <f>(D13-E13)/E13</f>
        <v>-0.28015509027370777</v>
      </c>
      <c r="G13" s="43">
        <v>6746</v>
      </c>
      <c r="H13" s="41">
        <v>163</v>
      </c>
      <c r="I13" s="41">
        <f t="shared" ref="I13:I22" si="0">G13/H13</f>
        <v>41.386503067484661</v>
      </c>
      <c r="J13" s="41">
        <v>19</v>
      </c>
      <c r="K13" s="41">
        <v>5</v>
      </c>
      <c r="L13" s="43">
        <v>1058279</v>
      </c>
      <c r="M13" s="43">
        <v>193494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654</v>
      </c>
      <c r="D14" s="43">
        <v>34233.18</v>
      </c>
      <c r="E14" s="41" t="s">
        <v>36</v>
      </c>
      <c r="F14" s="41" t="s">
        <v>36</v>
      </c>
      <c r="G14" s="43">
        <v>7195</v>
      </c>
      <c r="H14" s="41">
        <v>168</v>
      </c>
      <c r="I14" s="41">
        <f t="shared" si="0"/>
        <v>42.827380952380949</v>
      </c>
      <c r="J14" s="41">
        <v>17</v>
      </c>
      <c r="K14" s="41">
        <v>1</v>
      </c>
      <c r="L14" s="43">
        <v>40060.65</v>
      </c>
      <c r="M14" s="43">
        <v>8606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37" t="s">
        <v>34</v>
      </c>
      <c r="C15" s="29" t="s">
        <v>655</v>
      </c>
      <c r="D15" s="43">
        <v>21915.78</v>
      </c>
      <c r="E15" s="41" t="s">
        <v>36</v>
      </c>
      <c r="F15" s="41" t="s">
        <v>36</v>
      </c>
      <c r="G15" s="43">
        <v>3114</v>
      </c>
      <c r="H15" s="41">
        <v>102</v>
      </c>
      <c r="I15" s="41">
        <f t="shared" si="0"/>
        <v>30.529411764705884</v>
      </c>
      <c r="J15" s="41">
        <v>12</v>
      </c>
      <c r="K15" s="41">
        <v>1</v>
      </c>
      <c r="L15" s="43">
        <v>21915.78</v>
      </c>
      <c r="M15" s="43">
        <v>3114</v>
      </c>
      <c r="N15" s="39">
        <v>44771</v>
      </c>
      <c r="O15" s="38" t="s">
        <v>48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37" t="s">
        <v>34</v>
      </c>
      <c r="C16" s="29" t="s">
        <v>656</v>
      </c>
      <c r="D16" s="43">
        <v>15958</v>
      </c>
      <c r="E16" s="41" t="s">
        <v>36</v>
      </c>
      <c r="F16" s="41" t="s">
        <v>36</v>
      </c>
      <c r="G16" s="43">
        <v>2326</v>
      </c>
      <c r="H16" s="41">
        <v>121</v>
      </c>
      <c r="I16" s="41">
        <f t="shared" si="0"/>
        <v>19.223140495867767</v>
      </c>
      <c r="J16" s="41">
        <v>16</v>
      </c>
      <c r="K16" s="41">
        <v>1</v>
      </c>
      <c r="L16" s="43">
        <v>15733.76</v>
      </c>
      <c r="M16" s="43">
        <v>2468</v>
      </c>
      <c r="N16" s="39">
        <v>44771</v>
      </c>
      <c r="O16" s="38" t="s">
        <v>657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6" ht="25.35" customHeight="1">
      <c r="A17" s="37">
        <v>5</v>
      </c>
      <c r="B17" s="37">
        <v>2</v>
      </c>
      <c r="C17" s="29" t="s">
        <v>633</v>
      </c>
      <c r="D17" s="43">
        <v>12533.7</v>
      </c>
      <c r="E17" s="41">
        <v>23064.240000000002</v>
      </c>
      <c r="F17" s="47">
        <f>(D17-E17)/E17</f>
        <v>-0.45657433325355617</v>
      </c>
      <c r="G17" s="43">
        <v>1826</v>
      </c>
      <c r="H17" s="41">
        <v>78</v>
      </c>
      <c r="I17" s="41">
        <f t="shared" si="0"/>
        <v>23.410256410256409</v>
      </c>
      <c r="J17" s="41">
        <v>14</v>
      </c>
      <c r="K17" s="41">
        <v>4</v>
      </c>
      <c r="L17" s="43">
        <v>328339</v>
      </c>
      <c r="M17" s="43">
        <v>45591</v>
      </c>
      <c r="N17" s="39">
        <v>44750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6" ht="25.35" customHeight="1">
      <c r="A18" s="37">
        <v>6</v>
      </c>
      <c r="B18" s="37">
        <v>3</v>
      </c>
      <c r="C18" s="29" t="s">
        <v>623</v>
      </c>
      <c r="D18" s="43">
        <v>9026.7099999999991</v>
      </c>
      <c r="E18" s="41">
        <v>11354.97</v>
      </c>
      <c r="F18" s="47">
        <f>(D18-E18)/E18</f>
        <v>-0.20504325418737349</v>
      </c>
      <c r="G18" s="43">
        <v>1305</v>
      </c>
      <c r="H18" s="41">
        <v>44</v>
      </c>
      <c r="I18" s="41">
        <f t="shared" si="0"/>
        <v>29.65909090909091</v>
      </c>
      <c r="J18" s="41">
        <v>7</v>
      </c>
      <c r="K18" s="41">
        <v>6</v>
      </c>
      <c r="L18" s="43">
        <v>279722.65000000002</v>
      </c>
      <c r="M18" s="43">
        <v>43415</v>
      </c>
      <c r="N18" s="39">
        <v>44736</v>
      </c>
      <c r="O18" s="38" t="s">
        <v>624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6" ht="25.35" customHeight="1">
      <c r="A19" s="37">
        <v>7</v>
      </c>
      <c r="B19" s="37">
        <v>4</v>
      </c>
      <c r="C19" s="29" t="s">
        <v>626</v>
      </c>
      <c r="D19" s="43">
        <v>8861.15</v>
      </c>
      <c r="E19" s="41">
        <v>9866.35</v>
      </c>
      <c r="F19" s="47">
        <f>(D19-E19)/E19</f>
        <v>-0.10188164822857497</v>
      </c>
      <c r="G19" s="43">
        <v>1356</v>
      </c>
      <c r="H19" s="41">
        <v>43</v>
      </c>
      <c r="I19" s="41">
        <f t="shared" si="0"/>
        <v>31.534883720930232</v>
      </c>
      <c r="J19" s="41">
        <v>10</v>
      </c>
      <c r="K19" s="41">
        <v>6</v>
      </c>
      <c r="L19" s="43">
        <v>211640.31</v>
      </c>
      <c r="M19" s="43">
        <v>32246</v>
      </c>
      <c r="N19" s="39">
        <v>44736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6" ht="25.35" customHeight="1">
      <c r="A20" s="37">
        <v>8</v>
      </c>
      <c r="B20" s="37">
        <v>5</v>
      </c>
      <c r="C20" s="29" t="s">
        <v>597</v>
      </c>
      <c r="D20" s="43">
        <v>5993.58</v>
      </c>
      <c r="E20" s="41">
        <v>6942.64</v>
      </c>
      <c r="F20" s="47">
        <f>(D20-E20)/E20</f>
        <v>-0.13670016016961853</v>
      </c>
      <c r="G20" s="43">
        <v>844</v>
      </c>
      <c r="H20" s="41">
        <v>24</v>
      </c>
      <c r="I20" s="41">
        <f t="shared" si="0"/>
        <v>35.166666666666664</v>
      </c>
      <c r="J20" s="41">
        <v>5</v>
      </c>
      <c r="K20" s="41">
        <v>10</v>
      </c>
      <c r="L20" s="43">
        <v>322480</v>
      </c>
      <c r="M20" s="43">
        <v>47979</v>
      </c>
      <c r="N20" s="39">
        <v>44708</v>
      </c>
      <c r="O20" s="38" t="s">
        <v>37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6" ht="25.35" customHeight="1">
      <c r="A21" s="37">
        <v>9</v>
      </c>
      <c r="B21" s="37" t="s">
        <v>34</v>
      </c>
      <c r="C21" s="29" t="s">
        <v>653</v>
      </c>
      <c r="D21" s="43">
        <v>3848.79</v>
      </c>
      <c r="E21" s="41" t="s">
        <v>36</v>
      </c>
      <c r="F21" s="41" t="s">
        <v>36</v>
      </c>
      <c r="G21" s="43">
        <v>633</v>
      </c>
      <c r="H21" s="41">
        <v>32</v>
      </c>
      <c r="I21" s="41">
        <f t="shared" si="0"/>
        <v>19.78125</v>
      </c>
      <c r="J21" s="41">
        <v>9</v>
      </c>
      <c r="K21" s="41">
        <v>1</v>
      </c>
      <c r="L21" s="43">
        <v>3848.79</v>
      </c>
      <c r="M21" s="43">
        <v>633</v>
      </c>
      <c r="N21" s="39">
        <v>44771</v>
      </c>
      <c r="O21" s="38" t="s">
        <v>68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</row>
    <row r="22" spans="1:26" ht="25.35" customHeight="1">
      <c r="A22" s="37">
        <v>10</v>
      </c>
      <c r="B22" s="37">
        <v>6</v>
      </c>
      <c r="C22" s="29" t="s">
        <v>627</v>
      </c>
      <c r="D22" s="43">
        <v>1314.97</v>
      </c>
      <c r="E22" s="41">
        <v>5488.07</v>
      </c>
      <c r="F22" s="47">
        <f>(D22-E22)/E22</f>
        <v>-0.76039482003691639</v>
      </c>
      <c r="G22" s="43">
        <v>182</v>
      </c>
      <c r="H22" s="41">
        <v>11</v>
      </c>
      <c r="I22" s="41">
        <f t="shared" si="0"/>
        <v>16.545454545454547</v>
      </c>
      <c r="J22" s="41">
        <v>4</v>
      </c>
      <c r="K22" s="41">
        <v>6</v>
      </c>
      <c r="L22" s="43">
        <v>85805</v>
      </c>
      <c r="M22" s="43">
        <v>12942</v>
      </c>
      <c r="N22" s="39">
        <v>44736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</row>
    <row r="23" spans="1:26" ht="25.35" customHeight="1">
      <c r="A23" s="14"/>
      <c r="B23" s="14"/>
      <c r="C23" s="28" t="s">
        <v>53</v>
      </c>
      <c r="D23" s="36">
        <f>SUM(D13:D22)</f>
        <v>151404.19999999998</v>
      </c>
      <c r="E23" s="36">
        <v>119539.11</v>
      </c>
      <c r="F23" s="67">
        <f>(D23-E23)/E23</f>
        <v>0.26656623091806508</v>
      </c>
      <c r="G23" s="36">
        <f t="shared" ref="G23" si="1">SUM(G13:G22)</f>
        <v>25527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6" ht="25.35" customHeight="1">
      <c r="A25" s="37">
        <v>11</v>
      </c>
      <c r="B25" s="37">
        <v>8</v>
      </c>
      <c r="C25" s="29" t="s">
        <v>606</v>
      </c>
      <c r="D25" s="43">
        <v>1265.17</v>
      </c>
      <c r="E25" s="41">
        <v>3084.54</v>
      </c>
      <c r="F25" s="47">
        <f t="shared" ref="F25:F31" si="2">(D25-E25)/E25</f>
        <v>-0.58983511317732951</v>
      </c>
      <c r="G25" s="43">
        <v>195</v>
      </c>
      <c r="H25" s="41">
        <v>12</v>
      </c>
      <c r="I25" s="41">
        <f>G25/H25</f>
        <v>16.25</v>
      </c>
      <c r="J25" s="41">
        <v>3</v>
      </c>
      <c r="K25" s="41">
        <v>8</v>
      </c>
      <c r="L25" s="43">
        <v>193611</v>
      </c>
      <c r="M25" s="43">
        <v>30149</v>
      </c>
      <c r="N25" s="39">
        <v>44722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6" ht="25.35" customHeight="1">
      <c r="A26" s="37">
        <v>12</v>
      </c>
      <c r="B26" s="37">
        <v>7</v>
      </c>
      <c r="C26" s="29" t="s">
        <v>647</v>
      </c>
      <c r="D26" s="43">
        <v>906</v>
      </c>
      <c r="E26" s="41">
        <v>3671</v>
      </c>
      <c r="F26" s="47">
        <f t="shared" si="2"/>
        <v>-0.75320076273494962</v>
      </c>
      <c r="G26" s="43">
        <v>157</v>
      </c>
      <c r="H26" s="41" t="s">
        <v>36</v>
      </c>
      <c r="I26" s="41" t="s">
        <v>36</v>
      </c>
      <c r="J26" s="41">
        <v>6</v>
      </c>
      <c r="K26" s="41">
        <v>2</v>
      </c>
      <c r="L26" s="43">
        <v>7403</v>
      </c>
      <c r="M26" s="43">
        <v>1284</v>
      </c>
      <c r="N26" s="39">
        <v>44764</v>
      </c>
      <c r="O26" s="38" t="s">
        <v>65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</row>
    <row r="27" spans="1:26" ht="25.35" customHeight="1">
      <c r="A27" s="37">
        <v>13</v>
      </c>
      <c r="B27" s="37">
        <v>12</v>
      </c>
      <c r="C27" s="29" t="s">
        <v>596</v>
      </c>
      <c r="D27" s="43">
        <v>431.19</v>
      </c>
      <c r="E27" s="41">
        <v>664.56</v>
      </c>
      <c r="F27" s="47">
        <f t="shared" si="2"/>
        <v>-0.35116468039003246</v>
      </c>
      <c r="G27" s="43">
        <v>133</v>
      </c>
      <c r="H27" s="41">
        <v>15</v>
      </c>
      <c r="I27" s="41">
        <f>G27/H27</f>
        <v>8.8666666666666671</v>
      </c>
      <c r="J27" s="41">
        <v>5</v>
      </c>
      <c r="K27" s="41">
        <v>10</v>
      </c>
      <c r="L27" s="43">
        <v>35955.93</v>
      </c>
      <c r="M27" s="43">
        <v>9020</v>
      </c>
      <c r="N27" s="39">
        <v>44708</v>
      </c>
      <c r="O27" s="38" t="s">
        <v>68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</row>
    <row r="28" spans="1:26" ht="25.35" customHeight="1">
      <c r="A28" s="37">
        <v>14</v>
      </c>
      <c r="B28" s="37">
        <v>9</v>
      </c>
      <c r="C28" s="29" t="s">
        <v>634</v>
      </c>
      <c r="D28" s="43">
        <v>409</v>
      </c>
      <c r="E28" s="41">
        <v>1953</v>
      </c>
      <c r="F28" s="47">
        <f t="shared" si="2"/>
        <v>-0.79057859703020994</v>
      </c>
      <c r="G28" s="43">
        <v>74</v>
      </c>
      <c r="H28" s="41" t="s">
        <v>36</v>
      </c>
      <c r="I28" s="41" t="s">
        <v>36</v>
      </c>
      <c r="J28" s="41">
        <v>4</v>
      </c>
      <c r="K28" s="41">
        <v>4</v>
      </c>
      <c r="L28" s="43">
        <v>35553</v>
      </c>
      <c r="M28" s="43">
        <v>5459</v>
      </c>
      <c r="N28" s="39">
        <v>44750</v>
      </c>
      <c r="O28" s="38" t="s">
        <v>65</v>
      </c>
      <c r="P28" s="87"/>
      <c r="Q28" s="118"/>
      <c r="R28" s="34"/>
      <c r="S28" s="57"/>
      <c r="T28" s="57"/>
      <c r="U28" s="34"/>
      <c r="V28" s="34"/>
      <c r="W28" s="34"/>
      <c r="X28" s="58"/>
      <c r="Y28" s="7"/>
      <c r="Z28" s="58"/>
    </row>
    <row r="29" spans="1:26" ht="25.35" customHeight="1">
      <c r="A29" s="37">
        <v>15</v>
      </c>
      <c r="B29" s="37">
        <v>11</v>
      </c>
      <c r="C29" s="29" t="s">
        <v>599</v>
      </c>
      <c r="D29" s="43">
        <v>284.89999999999998</v>
      </c>
      <c r="E29" s="41">
        <v>714.7</v>
      </c>
      <c r="F29" s="47">
        <f t="shared" si="2"/>
        <v>-0.60137120470127337</v>
      </c>
      <c r="G29" s="43">
        <v>52</v>
      </c>
      <c r="H29" s="41">
        <v>4</v>
      </c>
      <c r="I29" s="41">
        <f t="shared" ref="I29:I34" si="3">G29/H29</f>
        <v>13</v>
      </c>
      <c r="J29" s="41">
        <v>1</v>
      </c>
      <c r="K29" s="41">
        <v>9</v>
      </c>
      <c r="L29" s="43">
        <v>73874.38</v>
      </c>
      <c r="M29" s="43">
        <v>17187</v>
      </c>
      <c r="N29" s="39">
        <v>44715</v>
      </c>
      <c r="O29" s="38" t="s">
        <v>48</v>
      </c>
      <c r="P29" s="87"/>
      <c r="Q29" s="56"/>
      <c r="R29" s="34"/>
      <c r="S29" s="57"/>
      <c r="T29" s="57"/>
      <c r="U29" s="7"/>
      <c r="V29" s="34"/>
      <c r="W29" s="34"/>
      <c r="X29" s="34"/>
      <c r="Y29" s="58"/>
      <c r="Z29" s="58"/>
    </row>
    <row r="30" spans="1:26" ht="25.35" customHeight="1">
      <c r="A30" s="37">
        <v>16</v>
      </c>
      <c r="B30" s="37">
        <v>13</v>
      </c>
      <c r="C30" s="29" t="s">
        <v>35</v>
      </c>
      <c r="D30" s="43">
        <v>277.26</v>
      </c>
      <c r="E30" s="41">
        <v>561.14</v>
      </c>
      <c r="F30" s="47">
        <f t="shared" si="2"/>
        <v>-0.50589870620522503</v>
      </c>
      <c r="G30" s="43">
        <v>74</v>
      </c>
      <c r="H30" s="41">
        <v>5</v>
      </c>
      <c r="I30" s="41">
        <f t="shared" si="3"/>
        <v>14.8</v>
      </c>
      <c r="J30" s="41">
        <v>2</v>
      </c>
      <c r="K30" s="41">
        <v>18</v>
      </c>
      <c r="L30" s="43">
        <v>422887</v>
      </c>
      <c r="M30" s="43">
        <v>83124</v>
      </c>
      <c r="N30" s="39">
        <v>44652</v>
      </c>
      <c r="O30" s="38" t="s">
        <v>37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</row>
    <row r="31" spans="1:26" ht="25.35" customHeight="1">
      <c r="A31" s="37">
        <v>17</v>
      </c>
      <c r="B31" s="68">
        <v>15</v>
      </c>
      <c r="C31" s="29" t="s">
        <v>292</v>
      </c>
      <c r="D31" s="43">
        <v>117.09</v>
      </c>
      <c r="E31" s="41">
        <v>163</v>
      </c>
      <c r="F31" s="47">
        <f t="shared" si="2"/>
        <v>-0.28165644171779142</v>
      </c>
      <c r="G31" s="43">
        <v>30</v>
      </c>
      <c r="H31" s="41">
        <v>4</v>
      </c>
      <c r="I31" s="41">
        <f t="shared" si="3"/>
        <v>7.5</v>
      </c>
      <c r="J31" s="41">
        <v>2</v>
      </c>
      <c r="K31" s="41" t="s">
        <v>36</v>
      </c>
      <c r="L31" s="43">
        <v>47078.31</v>
      </c>
      <c r="M31" s="43">
        <v>10282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</row>
    <row r="32" spans="1:26" ht="25.35" customHeight="1">
      <c r="A32" s="37">
        <v>18</v>
      </c>
      <c r="B32" s="41" t="s">
        <v>36</v>
      </c>
      <c r="C32" s="29" t="s">
        <v>227</v>
      </c>
      <c r="D32" s="43">
        <v>101</v>
      </c>
      <c r="E32" s="41" t="s">
        <v>36</v>
      </c>
      <c r="F32" s="41" t="s">
        <v>36</v>
      </c>
      <c r="G32" s="43">
        <v>47</v>
      </c>
      <c r="H32" s="41">
        <v>3</v>
      </c>
      <c r="I32" s="41">
        <f t="shared" si="3"/>
        <v>15.666666666666666</v>
      </c>
      <c r="J32" s="41">
        <v>1</v>
      </c>
      <c r="K32" s="41" t="s">
        <v>36</v>
      </c>
      <c r="L32" s="43">
        <v>19543.29</v>
      </c>
      <c r="M32" s="43">
        <v>4291</v>
      </c>
      <c r="N32" s="39">
        <v>44533</v>
      </c>
      <c r="O32" s="38" t="s">
        <v>48</v>
      </c>
      <c r="P32" s="56"/>
      <c r="Q32" s="56"/>
      <c r="R32" s="56"/>
      <c r="S32" s="57"/>
      <c r="T32" s="57"/>
      <c r="U32" s="58"/>
      <c r="X32" s="34"/>
      <c r="Y32" s="58"/>
    </row>
    <row r="33" spans="1:29" ht="25.35" customHeight="1">
      <c r="A33" s="37">
        <v>19</v>
      </c>
      <c r="B33" s="37">
        <v>10</v>
      </c>
      <c r="C33" s="29" t="s">
        <v>612</v>
      </c>
      <c r="D33" s="43">
        <v>86.37</v>
      </c>
      <c r="E33" s="41">
        <v>1716.43</v>
      </c>
      <c r="F33" s="47">
        <f>(D33-E33)/E33</f>
        <v>-0.94968044138123886</v>
      </c>
      <c r="G33" s="43">
        <v>24</v>
      </c>
      <c r="H33" s="41">
        <v>4</v>
      </c>
      <c r="I33" s="41">
        <f t="shared" si="3"/>
        <v>6</v>
      </c>
      <c r="J33" s="41">
        <v>1</v>
      </c>
      <c r="K33" s="41">
        <v>7</v>
      </c>
      <c r="L33" s="43">
        <v>80078</v>
      </c>
      <c r="M33" s="43">
        <v>18055</v>
      </c>
      <c r="N33" s="39">
        <v>44729</v>
      </c>
      <c r="O33" s="38" t="s">
        <v>41</v>
      </c>
      <c r="P33" s="35"/>
      <c r="Q33" s="56"/>
      <c r="R33" s="56"/>
      <c r="S33" s="87"/>
      <c r="T33" s="56"/>
      <c r="U33" s="34"/>
      <c r="V33" s="57"/>
      <c r="W33" s="7"/>
      <c r="X33" s="5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565</v>
      </c>
      <c r="D34" s="43">
        <v>82</v>
      </c>
      <c r="F34" s="41" t="s">
        <v>36</v>
      </c>
      <c r="G34" s="43">
        <v>23</v>
      </c>
      <c r="H34" s="41">
        <v>1</v>
      </c>
      <c r="I34" s="41">
        <f t="shared" si="3"/>
        <v>23</v>
      </c>
      <c r="J34" s="41">
        <v>1</v>
      </c>
      <c r="K34" s="41" t="s">
        <v>36</v>
      </c>
      <c r="L34" s="43">
        <v>26115.68</v>
      </c>
      <c r="M34" s="43">
        <v>4471</v>
      </c>
      <c r="N34" s="39">
        <v>44680</v>
      </c>
      <c r="O34" s="38" t="s">
        <v>68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155364.18</v>
      </c>
      <c r="E35" s="36">
        <v>122117.51</v>
      </c>
      <c r="F35" s="67">
        <f t="shared" ref="F35" si="4">(D35-E35)/E35</f>
        <v>0.27225145681401464</v>
      </c>
      <c r="G35" s="36">
        <f t="shared" ref="G35" si="5">SUM(G23:G34)</f>
        <v>26336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4"/>
    </row>
    <row r="37" spans="1:29" ht="25.35" customHeight="1">
      <c r="A37" s="37">
        <v>21</v>
      </c>
      <c r="B37" s="41" t="s">
        <v>36</v>
      </c>
      <c r="C37" s="29" t="s">
        <v>99</v>
      </c>
      <c r="D37" s="43">
        <v>65</v>
      </c>
      <c r="E37" s="41" t="s">
        <v>36</v>
      </c>
      <c r="F37" s="41" t="s">
        <v>36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 t="s">
        <v>36</v>
      </c>
      <c r="L37" s="43">
        <v>37065</v>
      </c>
      <c r="M37" s="43">
        <v>7402</v>
      </c>
      <c r="N37" s="39">
        <v>44589</v>
      </c>
      <c r="O37" s="38" t="s">
        <v>50</v>
      </c>
      <c r="P37" s="75"/>
      <c r="Q37" s="74"/>
      <c r="S37" s="57"/>
      <c r="T37" s="57"/>
      <c r="U37" s="57"/>
      <c r="V37" s="7"/>
      <c r="W37" s="34"/>
      <c r="X37" s="57"/>
      <c r="Y37" s="58"/>
      <c r="Z37" s="34"/>
    </row>
    <row r="38" spans="1:29" ht="25.35" customHeight="1">
      <c r="A38" s="37">
        <v>22</v>
      </c>
      <c r="B38" s="66">
        <v>18</v>
      </c>
      <c r="C38" s="29" t="s">
        <v>578</v>
      </c>
      <c r="D38" s="43">
        <v>47</v>
      </c>
      <c r="E38" s="41">
        <v>44</v>
      </c>
      <c r="F38" s="47">
        <f>(D38-E38)/E38</f>
        <v>6.8181818181818177E-2</v>
      </c>
      <c r="G38" s="43">
        <v>12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43393</v>
      </c>
      <c r="M38" s="43">
        <v>9297</v>
      </c>
      <c r="N38" s="39">
        <v>44694</v>
      </c>
      <c r="O38" s="38" t="s">
        <v>65</v>
      </c>
      <c r="P38" s="87"/>
      <c r="Q38" s="56"/>
      <c r="R38" s="34"/>
      <c r="S38" s="57"/>
      <c r="T38" s="57"/>
      <c r="U38" s="34"/>
      <c r="V38" s="34"/>
      <c r="W38" s="34"/>
      <c r="X38" s="58"/>
      <c r="Y38" s="7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17</v>
      </c>
      <c r="E39" s="41" t="s">
        <v>36</v>
      </c>
      <c r="F39" s="41" t="s">
        <v>36</v>
      </c>
      <c r="G39" s="43">
        <v>5</v>
      </c>
      <c r="H39" s="41">
        <v>2</v>
      </c>
      <c r="I39" s="41">
        <f>G39/H39</f>
        <v>2.5</v>
      </c>
      <c r="J39" s="41">
        <v>1</v>
      </c>
      <c r="K39" s="41" t="s">
        <v>36</v>
      </c>
      <c r="L39" s="43">
        <v>7290.14</v>
      </c>
      <c r="M39" s="43">
        <v>1994</v>
      </c>
      <c r="N39" s="39">
        <v>44386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44" t="s">
        <v>36</v>
      </c>
      <c r="C40" s="29" t="s">
        <v>381</v>
      </c>
      <c r="D40" s="43">
        <v>15</v>
      </c>
      <c r="E40" s="41" t="s">
        <v>36</v>
      </c>
      <c r="F40" s="41" t="s">
        <v>36</v>
      </c>
      <c r="G40" s="43">
        <v>6</v>
      </c>
      <c r="H40" s="41">
        <v>2</v>
      </c>
      <c r="I40" s="41">
        <f>G40/H40</f>
        <v>3</v>
      </c>
      <c r="J40" s="41">
        <v>1</v>
      </c>
      <c r="K40" s="41" t="s">
        <v>36</v>
      </c>
      <c r="L40" s="43">
        <v>27297.54</v>
      </c>
      <c r="M40" s="43">
        <v>6711</v>
      </c>
      <c r="N40" s="39">
        <v>44414</v>
      </c>
      <c r="O40" s="38" t="s">
        <v>48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</row>
    <row r="41" spans="1:29" ht="25.35" customHeight="1">
      <c r="A41" s="14"/>
      <c r="B41" s="14"/>
      <c r="C41" s="28" t="s">
        <v>294</v>
      </c>
      <c r="D41" s="36">
        <f>SUM(D35:D40)</f>
        <v>155508.18</v>
      </c>
      <c r="E41" s="36">
        <v>122117.51</v>
      </c>
      <c r="F41" s="67">
        <f t="shared" ref="F41" si="6">(D41-E41)/E41</f>
        <v>0.27343064888892676</v>
      </c>
      <c r="G41" s="36">
        <f t="shared" ref="G41" si="7">SUM(G35:G40)</f>
        <v>26385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s="33" customFormat="1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8">
      <c r="A6" s="144"/>
      <c r="B6" s="144"/>
      <c r="C6" s="147"/>
      <c r="D6" s="4" t="s">
        <v>270</v>
      </c>
      <c r="E6" s="4" t="s">
        <v>279</v>
      </c>
      <c r="F6" s="147"/>
      <c r="G6" s="4" t="s">
        <v>270</v>
      </c>
      <c r="H6" s="147"/>
      <c r="I6" s="147"/>
      <c r="J6" s="147"/>
      <c r="K6" s="147"/>
      <c r="L6" s="147"/>
      <c r="M6" s="147"/>
      <c r="N6" s="147"/>
      <c r="O6" s="147"/>
    </row>
    <row r="7" spans="1:28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8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8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8" ht="19.5">
      <c r="A10" s="144"/>
      <c r="B10" s="144"/>
      <c r="C10" s="147"/>
      <c r="D10" s="79" t="s">
        <v>271</v>
      </c>
      <c r="E10" s="79" t="s">
        <v>280</v>
      </c>
      <c r="F10" s="147"/>
      <c r="G10" s="79" t="s">
        <v>271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8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279</v>
      </c>
      <c r="E6" s="4" t="s">
        <v>288</v>
      </c>
      <c r="F6" s="147"/>
      <c r="G6" s="4" t="s">
        <v>279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6" ht="19.5">
      <c r="A10" s="144"/>
      <c r="B10" s="144"/>
      <c r="C10" s="147"/>
      <c r="D10" s="79" t="s">
        <v>280</v>
      </c>
      <c r="E10" s="79" t="s">
        <v>289</v>
      </c>
      <c r="F10" s="147"/>
      <c r="G10" s="79" t="s">
        <v>280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288</v>
      </c>
      <c r="E6" s="4" t="s">
        <v>297</v>
      </c>
      <c r="F6" s="147"/>
      <c r="G6" s="4" t="s">
        <v>288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Z9" s="34"/>
    </row>
    <row r="10" spans="1:26">
      <c r="A10" s="144"/>
      <c r="B10" s="144"/>
      <c r="C10" s="147"/>
      <c r="D10" s="79" t="s">
        <v>289</v>
      </c>
      <c r="E10" s="79" t="s">
        <v>298</v>
      </c>
      <c r="F10" s="147"/>
      <c r="G10" s="79" t="s">
        <v>289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297</v>
      </c>
      <c r="E6" s="4" t="s">
        <v>302</v>
      </c>
      <c r="F6" s="147"/>
      <c r="G6" s="4" t="s">
        <v>297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5"/>
      <c r="X9" s="34"/>
      <c r="Y9" s="34"/>
      <c r="Z9" s="34"/>
    </row>
    <row r="10" spans="1:26">
      <c r="A10" s="144"/>
      <c r="B10" s="144"/>
      <c r="C10" s="147"/>
      <c r="D10" s="79" t="s">
        <v>298</v>
      </c>
      <c r="E10" s="79" t="s">
        <v>303</v>
      </c>
      <c r="F10" s="147"/>
      <c r="G10" s="79" t="s">
        <v>298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5"/>
      <c r="X10" s="34"/>
      <c r="Y10" s="34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302</v>
      </c>
      <c r="E6" s="4" t="s">
        <v>310</v>
      </c>
      <c r="F6" s="147"/>
      <c r="G6" s="4" t="s">
        <v>302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  <c r="Z9" s="34"/>
    </row>
    <row r="10" spans="1:26">
      <c r="A10" s="144"/>
      <c r="B10" s="144"/>
      <c r="C10" s="147"/>
      <c r="D10" s="79" t="s">
        <v>303</v>
      </c>
      <c r="E10" s="79" t="s">
        <v>311</v>
      </c>
      <c r="F10" s="147"/>
      <c r="G10" s="79" t="s">
        <v>303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310</v>
      </c>
      <c r="E6" s="4" t="s">
        <v>317</v>
      </c>
      <c r="F6" s="147"/>
      <c r="G6" s="4" t="s">
        <v>317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5"/>
      <c r="X9" s="34"/>
      <c r="Y9" s="34"/>
      <c r="Z9" s="34"/>
    </row>
    <row r="10" spans="1:26">
      <c r="A10" s="144"/>
      <c r="B10" s="144"/>
      <c r="C10" s="147"/>
      <c r="D10" s="79" t="s">
        <v>311</v>
      </c>
      <c r="E10" s="79" t="s">
        <v>318</v>
      </c>
      <c r="F10" s="147"/>
      <c r="G10" s="79" t="s">
        <v>318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5"/>
      <c r="X10" s="34"/>
      <c r="Y10" s="34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317</v>
      </c>
      <c r="E6" s="4" t="s">
        <v>330</v>
      </c>
      <c r="F6" s="147"/>
      <c r="G6" s="4" t="s">
        <v>317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  <c r="Z9" s="34"/>
    </row>
    <row r="10" spans="1:26">
      <c r="A10" s="144"/>
      <c r="B10" s="144"/>
      <c r="C10" s="147"/>
      <c r="D10" s="79" t="s">
        <v>318</v>
      </c>
      <c r="E10" s="79" t="s">
        <v>331</v>
      </c>
      <c r="F10" s="147"/>
      <c r="G10" s="79" t="s">
        <v>318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330</v>
      </c>
      <c r="E6" s="4" t="s">
        <v>335</v>
      </c>
      <c r="F6" s="147"/>
      <c r="G6" s="4" t="s">
        <v>335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Z9" s="34"/>
    </row>
    <row r="10" spans="1:26">
      <c r="A10" s="144"/>
      <c r="B10" s="144"/>
      <c r="C10" s="147"/>
      <c r="D10" s="79" t="s">
        <v>331</v>
      </c>
      <c r="E10" s="79" t="s">
        <v>336</v>
      </c>
      <c r="F10" s="147"/>
      <c r="G10" s="79" t="s">
        <v>336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335</v>
      </c>
      <c r="E6" s="4" t="s">
        <v>342</v>
      </c>
      <c r="F6" s="147"/>
      <c r="G6" s="4" t="s">
        <v>335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Z9" s="34"/>
    </row>
    <row r="10" spans="1:26">
      <c r="A10" s="144"/>
      <c r="B10" s="144"/>
      <c r="C10" s="147"/>
      <c r="D10" s="79" t="s">
        <v>336</v>
      </c>
      <c r="E10" s="79" t="s">
        <v>343</v>
      </c>
      <c r="F10" s="147"/>
      <c r="G10" s="79" t="s">
        <v>336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342</v>
      </c>
      <c r="E6" s="4" t="s">
        <v>352</v>
      </c>
      <c r="F6" s="147"/>
      <c r="G6" s="4" t="s">
        <v>352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Z9" s="34"/>
    </row>
    <row r="10" spans="1:26">
      <c r="A10" s="144"/>
      <c r="B10" s="144"/>
      <c r="C10" s="147"/>
      <c r="D10" s="79" t="s">
        <v>343</v>
      </c>
      <c r="E10" s="79" t="s">
        <v>353</v>
      </c>
      <c r="F10" s="147"/>
      <c r="G10" s="79" t="s">
        <v>353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3.140625" style="33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643</v>
      </c>
      <c r="E6" s="4" t="s">
        <v>639</v>
      </c>
      <c r="F6" s="147"/>
      <c r="G6" s="4" t="s">
        <v>643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6" ht="15" customHeight="1">
      <c r="A9" s="143"/>
      <c r="B9" s="143"/>
      <c r="C9" s="146" t="s">
        <v>17</v>
      </c>
      <c r="D9" s="128"/>
      <c r="E9" s="128"/>
      <c r="F9" s="146" t="s">
        <v>18</v>
      </c>
      <c r="G9" s="12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W9" s="34"/>
      <c r="X9" s="26"/>
      <c r="Y9" s="34"/>
      <c r="Z9" s="35"/>
    </row>
    <row r="10" spans="1:26">
      <c r="A10" s="144"/>
      <c r="B10" s="144"/>
      <c r="C10" s="147"/>
      <c r="D10" s="129" t="s">
        <v>644</v>
      </c>
      <c r="E10" s="129" t="s">
        <v>640</v>
      </c>
      <c r="F10" s="147"/>
      <c r="G10" s="129" t="s">
        <v>644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4"/>
      <c r="X10" s="35"/>
      <c r="Y10" s="34"/>
      <c r="Z10" s="35"/>
    </row>
    <row r="11" spans="1:26">
      <c r="A11" s="144"/>
      <c r="B11" s="144"/>
      <c r="C11" s="147"/>
      <c r="D11" s="129" t="s">
        <v>31</v>
      </c>
      <c r="E11" s="4" t="s">
        <v>31</v>
      </c>
      <c r="F11" s="147"/>
      <c r="G11" s="12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7"/>
      <c r="W11" s="34"/>
      <c r="X11" s="7"/>
      <c r="Y11" s="26"/>
      <c r="Z11" s="35"/>
    </row>
    <row r="12" spans="1:26" ht="15.6" customHeight="1" thickBot="1">
      <c r="A12" s="144"/>
      <c r="B12" s="145"/>
      <c r="C12" s="148"/>
      <c r="D12" s="130"/>
      <c r="E12" s="5" t="s">
        <v>16</v>
      </c>
      <c r="F12" s="148"/>
      <c r="G12" s="130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7"/>
      <c r="W12" s="5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52397.87</v>
      </c>
      <c r="E13" s="41">
        <v>112971.28</v>
      </c>
      <c r="F13" s="47">
        <f t="shared" ref="F13:F18" si="0">(D13-E13)/E13</f>
        <v>-0.53618415229074146</v>
      </c>
      <c r="G13" s="43">
        <v>9497</v>
      </c>
      <c r="H13" s="41">
        <v>298</v>
      </c>
      <c r="I13" s="41">
        <f t="shared" ref="I13:I18" si="1">G13/H13</f>
        <v>31.869127516778523</v>
      </c>
      <c r="J13" s="41">
        <v>30</v>
      </c>
      <c r="K13" s="41">
        <v>4</v>
      </c>
      <c r="L13" s="43">
        <v>960432</v>
      </c>
      <c r="M13" s="43">
        <v>174167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>
        <v>2</v>
      </c>
      <c r="C14" s="29" t="s">
        <v>633</v>
      </c>
      <c r="D14" s="43">
        <v>23064.240000000002</v>
      </c>
      <c r="E14" s="41">
        <v>47129.99</v>
      </c>
      <c r="F14" s="47">
        <f t="shared" si="0"/>
        <v>-0.5106249757320126</v>
      </c>
      <c r="G14" s="43">
        <v>2974</v>
      </c>
      <c r="H14" s="41">
        <v>144</v>
      </c>
      <c r="I14" s="41">
        <f t="shared" si="1"/>
        <v>20.652777777777779</v>
      </c>
      <c r="J14" s="41">
        <v>21</v>
      </c>
      <c r="K14" s="41">
        <v>3</v>
      </c>
      <c r="L14" s="43">
        <v>292426</v>
      </c>
      <c r="M14" s="43">
        <v>40017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7"/>
      <c r="Y14" s="58"/>
      <c r="Z14" s="58"/>
    </row>
    <row r="15" spans="1:26" ht="25.35" customHeight="1">
      <c r="A15" s="37">
        <v>3</v>
      </c>
      <c r="B15" s="37">
        <v>3</v>
      </c>
      <c r="C15" s="29" t="s">
        <v>623</v>
      </c>
      <c r="D15" s="43">
        <v>11354.97</v>
      </c>
      <c r="E15" s="41">
        <v>24853.22</v>
      </c>
      <c r="F15" s="47">
        <f t="shared" si="0"/>
        <v>-0.54311875885700123</v>
      </c>
      <c r="G15" s="43">
        <v>1677</v>
      </c>
      <c r="H15" s="41">
        <v>87</v>
      </c>
      <c r="I15" s="41">
        <f t="shared" si="1"/>
        <v>19.275862068965516</v>
      </c>
      <c r="J15" s="41">
        <v>9</v>
      </c>
      <c r="K15" s="41">
        <v>5</v>
      </c>
      <c r="L15" s="43">
        <v>255573.16</v>
      </c>
      <c r="M15" s="43">
        <v>39559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7"/>
      <c r="Y15" s="58"/>
      <c r="Z15" s="58"/>
    </row>
    <row r="16" spans="1:26" ht="25.35" customHeight="1">
      <c r="A16" s="37">
        <v>4</v>
      </c>
      <c r="B16" s="37">
        <v>4</v>
      </c>
      <c r="C16" s="29" t="s">
        <v>626</v>
      </c>
      <c r="D16" s="43">
        <v>9866.35</v>
      </c>
      <c r="E16" s="41">
        <v>19332.16</v>
      </c>
      <c r="F16" s="47">
        <f t="shared" si="0"/>
        <v>-0.48964057818681406</v>
      </c>
      <c r="G16" s="43">
        <v>1453</v>
      </c>
      <c r="H16" s="41">
        <v>61</v>
      </c>
      <c r="I16" s="41">
        <f t="shared" si="1"/>
        <v>23.819672131147541</v>
      </c>
      <c r="J16" s="41">
        <v>12</v>
      </c>
      <c r="K16" s="41">
        <v>5</v>
      </c>
      <c r="L16" s="43">
        <v>191909.07</v>
      </c>
      <c r="M16" s="43">
        <v>28989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7"/>
      <c r="Y16" s="58"/>
      <c r="Z16" s="58"/>
    </row>
    <row r="17" spans="1:29" ht="25.35" customHeight="1">
      <c r="A17" s="37">
        <v>5</v>
      </c>
      <c r="B17" s="37">
        <v>5</v>
      </c>
      <c r="C17" s="29" t="s">
        <v>597</v>
      </c>
      <c r="D17" s="43">
        <v>6942.64</v>
      </c>
      <c r="E17" s="41">
        <v>11513.73</v>
      </c>
      <c r="F17" s="47">
        <f t="shared" si="0"/>
        <v>-0.3970120890449923</v>
      </c>
      <c r="G17" s="43">
        <v>983</v>
      </c>
      <c r="H17" s="41">
        <v>34</v>
      </c>
      <c r="I17" s="41">
        <f t="shared" si="1"/>
        <v>28.911764705882351</v>
      </c>
      <c r="J17" s="41">
        <v>7</v>
      </c>
      <c r="K17" s="41">
        <v>9</v>
      </c>
      <c r="L17" s="43">
        <v>310054</v>
      </c>
      <c r="M17" s="43">
        <v>46081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7"/>
      <c r="Y17" s="58"/>
      <c r="Z17" s="58"/>
    </row>
    <row r="18" spans="1:29" ht="25.35" customHeight="1">
      <c r="A18" s="37">
        <v>6</v>
      </c>
      <c r="B18" s="37">
        <v>6</v>
      </c>
      <c r="C18" s="29" t="s">
        <v>627</v>
      </c>
      <c r="D18" s="43">
        <v>5488.07</v>
      </c>
      <c r="E18" s="41">
        <v>8030.02</v>
      </c>
      <c r="F18" s="47">
        <f t="shared" si="0"/>
        <v>-0.31655587408250546</v>
      </c>
      <c r="G18" s="43">
        <v>751</v>
      </c>
      <c r="H18" s="41">
        <v>26</v>
      </c>
      <c r="I18" s="41">
        <f t="shared" si="1"/>
        <v>28.884615384615383</v>
      </c>
      <c r="J18" s="41">
        <v>6</v>
      </c>
      <c r="K18" s="41">
        <v>5</v>
      </c>
      <c r="L18" s="43">
        <v>78390</v>
      </c>
      <c r="M18" s="43">
        <v>11745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7"/>
      <c r="Y18" s="58"/>
      <c r="Z18" s="58"/>
    </row>
    <row r="19" spans="1:29" ht="25.35" customHeight="1">
      <c r="A19" s="37">
        <v>7</v>
      </c>
      <c r="B19" s="37" t="s">
        <v>34</v>
      </c>
      <c r="C19" s="29" t="s">
        <v>647</v>
      </c>
      <c r="D19" s="43">
        <v>3671</v>
      </c>
      <c r="E19" s="41" t="s">
        <v>36</v>
      </c>
      <c r="F19" s="41" t="s">
        <v>36</v>
      </c>
      <c r="G19" s="43">
        <v>597</v>
      </c>
      <c r="H19" s="41" t="s">
        <v>36</v>
      </c>
      <c r="I19" s="41" t="s">
        <v>36</v>
      </c>
      <c r="J19" s="41">
        <v>16</v>
      </c>
      <c r="K19" s="41">
        <v>1</v>
      </c>
      <c r="L19" s="43">
        <v>3671</v>
      </c>
      <c r="M19" s="43">
        <v>597</v>
      </c>
      <c r="N19" s="39">
        <v>44764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7"/>
      <c r="Y19" s="58"/>
      <c r="Z19" s="58"/>
    </row>
    <row r="20" spans="1:29" ht="25.35" customHeight="1">
      <c r="A20" s="37">
        <v>8</v>
      </c>
      <c r="B20" s="37">
        <v>8</v>
      </c>
      <c r="C20" s="29" t="s">
        <v>606</v>
      </c>
      <c r="D20" s="43">
        <v>3084.54</v>
      </c>
      <c r="E20" s="41">
        <v>4463.01</v>
      </c>
      <c r="F20" s="47">
        <f>(D20-E20)/E20</f>
        <v>-0.30886554141711542</v>
      </c>
      <c r="G20" s="43">
        <v>495</v>
      </c>
      <c r="H20" s="41">
        <v>27</v>
      </c>
      <c r="I20" s="41">
        <f>G20/H20</f>
        <v>18.333333333333332</v>
      </c>
      <c r="J20" s="41">
        <v>7</v>
      </c>
      <c r="K20" s="41">
        <v>7</v>
      </c>
      <c r="L20" s="43">
        <v>189814</v>
      </c>
      <c r="M20" s="43">
        <v>29453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7"/>
      <c r="Y20" s="58"/>
      <c r="Z20" s="58"/>
    </row>
    <row r="21" spans="1:29" ht="25.35" customHeight="1">
      <c r="A21" s="37">
        <v>9</v>
      </c>
      <c r="B21" s="37">
        <v>7</v>
      </c>
      <c r="C21" s="29" t="s">
        <v>634</v>
      </c>
      <c r="D21" s="43">
        <v>1953</v>
      </c>
      <c r="E21" s="41">
        <v>7071</v>
      </c>
      <c r="F21" s="47">
        <f>(D21-E21)/E21</f>
        <v>-0.72380144251166734</v>
      </c>
      <c r="G21" s="43">
        <v>293</v>
      </c>
      <c r="H21" s="41" t="s">
        <v>36</v>
      </c>
      <c r="I21" s="41" t="s">
        <v>36</v>
      </c>
      <c r="J21" s="41">
        <v>10</v>
      </c>
      <c r="K21" s="41">
        <v>3</v>
      </c>
      <c r="L21" s="43">
        <v>32148</v>
      </c>
      <c r="M21" s="43">
        <v>4869</v>
      </c>
      <c r="N21" s="39">
        <v>44750</v>
      </c>
      <c r="O21" s="38" t="s">
        <v>65</v>
      </c>
      <c r="P21" s="87"/>
      <c r="Q21" s="56"/>
      <c r="R21" s="34"/>
      <c r="S21" s="57"/>
      <c r="T21" s="57"/>
      <c r="U21" s="34"/>
      <c r="V21" s="34"/>
      <c r="W21" s="34"/>
      <c r="X21" s="7"/>
      <c r="Y21" s="58"/>
      <c r="Z21" s="58"/>
    </row>
    <row r="22" spans="1:29" ht="25.35" customHeight="1">
      <c r="A22" s="37">
        <v>10</v>
      </c>
      <c r="B22" s="37">
        <v>9</v>
      </c>
      <c r="C22" s="29" t="s">
        <v>612</v>
      </c>
      <c r="D22" s="43">
        <v>1716.43</v>
      </c>
      <c r="E22" s="41">
        <v>2639.49</v>
      </c>
      <c r="F22" s="47">
        <f>(D22-E22)/E22</f>
        <v>-0.34971149729682621</v>
      </c>
      <c r="G22" s="43">
        <v>355</v>
      </c>
      <c r="H22" s="41">
        <v>29</v>
      </c>
      <c r="I22" s="41">
        <f>G22/H22</f>
        <v>12.241379310344827</v>
      </c>
      <c r="J22" s="41">
        <v>8</v>
      </c>
      <c r="K22" s="41">
        <v>6</v>
      </c>
      <c r="L22" s="43">
        <v>77102</v>
      </c>
      <c r="M22" s="43">
        <v>17294</v>
      </c>
      <c r="N22" s="39">
        <v>44729</v>
      </c>
      <c r="O22" s="38" t="s">
        <v>41</v>
      </c>
      <c r="P22" s="87"/>
      <c r="Q22" s="118"/>
      <c r="R22" s="34"/>
      <c r="S22" s="57"/>
      <c r="T22" s="57"/>
      <c r="U22" s="34"/>
      <c r="V22" s="34"/>
      <c r="W22" s="34"/>
      <c r="X22" s="7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119539.11</v>
      </c>
      <c r="E23" s="36">
        <v>239340.34</v>
      </c>
      <c r="F23" s="67">
        <f>(D23-E23)/E23</f>
        <v>-0.50054758842575386</v>
      </c>
      <c r="G23" s="36">
        <f t="shared" ref="G23" si="2">SUM(G13:G22)</f>
        <v>19075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9" ht="25.35" customHeight="1">
      <c r="A25" s="37">
        <v>11</v>
      </c>
      <c r="B25" s="37">
        <v>10</v>
      </c>
      <c r="C25" s="29" t="s">
        <v>599</v>
      </c>
      <c r="D25" s="43">
        <v>714.7</v>
      </c>
      <c r="E25" s="41">
        <v>1336.44</v>
      </c>
      <c r="F25" s="47">
        <f>(D25-E25)/E25</f>
        <v>-0.46522103498847683</v>
      </c>
      <c r="G25" s="43">
        <v>135</v>
      </c>
      <c r="H25" s="41">
        <v>10</v>
      </c>
      <c r="I25" s="41">
        <f t="shared" ref="I25:I31" si="3">G25/H25</f>
        <v>13.5</v>
      </c>
      <c r="J25" s="41">
        <v>3</v>
      </c>
      <c r="K25" s="41">
        <v>8</v>
      </c>
      <c r="L25" s="43">
        <v>72770.63</v>
      </c>
      <c r="M25" s="43">
        <v>16938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7"/>
      <c r="V25" s="34"/>
      <c r="W25" s="34"/>
      <c r="X25" s="58"/>
      <c r="Y25" s="34"/>
      <c r="Z25" s="58"/>
    </row>
    <row r="26" spans="1:29" ht="25.35" customHeight="1">
      <c r="A26" s="37">
        <v>12</v>
      </c>
      <c r="B26" s="37">
        <v>13</v>
      </c>
      <c r="C26" s="29" t="s">
        <v>596</v>
      </c>
      <c r="D26" s="43">
        <v>664.56</v>
      </c>
      <c r="E26" s="41">
        <v>401.1</v>
      </c>
      <c r="F26" s="47">
        <f>(D26-E26)/E26</f>
        <v>0.65684367988032888</v>
      </c>
      <c r="G26" s="43">
        <v>221</v>
      </c>
      <c r="H26" s="41">
        <v>14</v>
      </c>
      <c r="I26" s="41">
        <f t="shared" si="3"/>
        <v>15.785714285714286</v>
      </c>
      <c r="J26" s="41">
        <v>5</v>
      </c>
      <c r="K26" s="41">
        <v>9</v>
      </c>
      <c r="L26" s="43">
        <v>34719.83</v>
      </c>
      <c r="M26" s="43">
        <v>8632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7"/>
      <c r="Y26" s="58"/>
      <c r="Z26" s="58"/>
    </row>
    <row r="27" spans="1:29" ht="25.35" customHeight="1">
      <c r="A27" s="37">
        <v>13</v>
      </c>
      <c r="B27" s="37">
        <v>11</v>
      </c>
      <c r="C27" s="29" t="s">
        <v>35</v>
      </c>
      <c r="D27" s="43">
        <v>561.14</v>
      </c>
      <c r="E27" s="41">
        <v>1067.6300000000001</v>
      </c>
      <c r="F27" s="47">
        <f>(D27-E27)/E27</f>
        <v>-0.47440592714704538</v>
      </c>
      <c r="G27" s="43">
        <v>122</v>
      </c>
      <c r="H27" s="41">
        <v>6</v>
      </c>
      <c r="I27" s="41">
        <f t="shared" si="3"/>
        <v>20.333333333333332</v>
      </c>
      <c r="J27" s="41">
        <v>2</v>
      </c>
      <c r="K27" s="41">
        <v>17</v>
      </c>
      <c r="L27" s="43">
        <v>421865</v>
      </c>
      <c r="M27" s="43">
        <v>82847</v>
      </c>
      <c r="N27" s="39">
        <v>44652</v>
      </c>
      <c r="O27" s="38" t="s">
        <v>37</v>
      </c>
      <c r="P27" s="87"/>
      <c r="Q27" s="56"/>
      <c r="R27" s="34"/>
      <c r="S27" s="57"/>
      <c r="T27" s="57"/>
      <c r="U27" s="34"/>
      <c r="V27" s="34"/>
      <c r="W27" s="34"/>
      <c r="X27" s="7"/>
      <c r="Y27" s="58"/>
      <c r="Z27" s="58"/>
    </row>
    <row r="28" spans="1:29" ht="25.35" customHeight="1">
      <c r="A28" s="37">
        <v>14</v>
      </c>
      <c r="B28" s="44" t="s">
        <v>36</v>
      </c>
      <c r="C28" s="29" t="s">
        <v>77</v>
      </c>
      <c r="D28" s="43">
        <v>189</v>
      </c>
      <c r="E28" s="41" t="s">
        <v>36</v>
      </c>
      <c r="F28" s="41" t="s">
        <v>36</v>
      </c>
      <c r="G28" s="43">
        <v>76</v>
      </c>
      <c r="H28" s="41">
        <v>2</v>
      </c>
      <c r="I28" s="41">
        <f t="shared" si="3"/>
        <v>38</v>
      </c>
      <c r="J28" s="41">
        <v>1</v>
      </c>
      <c r="K28" s="41" t="s">
        <v>36</v>
      </c>
      <c r="L28" s="43">
        <v>183764</v>
      </c>
      <c r="M28" s="43">
        <v>36397</v>
      </c>
      <c r="N28" s="39">
        <v>44568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</row>
    <row r="29" spans="1:29" ht="25.35" customHeight="1">
      <c r="A29" s="37">
        <v>15</v>
      </c>
      <c r="B29" s="44" t="s">
        <v>36</v>
      </c>
      <c r="C29" s="29" t="s">
        <v>292</v>
      </c>
      <c r="D29" s="43">
        <v>163</v>
      </c>
      <c r="E29" s="41" t="s">
        <v>36</v>
      </c>
      <c r="F29" s="41" t="s">
        <v>36</v>
      </c>
      <c r="G29" s="43">
        <v>65</v>
      </c>
      <c r="H29" s="41">
        <v>3</v>
      </c>
      <c r="I29" s="41">
        <f t="shared" si="3"/>
        <v>21.666666666666668</v>
      </c>
      <c r="J29" s="41">
        <v>1</v>
      </c>
      <c r="K29" s="41" t="s">
        <v>36</v>
      </c>
      <c r="L29" s="43">
        <v>46827.72</v>
      </c>
      <c r="M29" s="43">
        <v>10195</v>
      </c>
      <c r="N29" s="39">
        <v>44470</v>
      </c>
      <c r="O29" s="38" t="s">
        <v>48</v>
      </c>
      <c r="P29" s="35"/>
      <c r="Q29" s="56"/>
      <c r="R29" s="56"/>
      <c r="S29" s="87"/>
      <c r="T29" s="56"/>
      <c r="U29" s="34"/>
      <c r="V29" s="57"/>
      <c r="W29" s="57"/>
      <c r="X29" s="34"/>
      <c r="Y29" s="7"/>
      <c r="Z29" s="34"/>
      <c r="AA29" s="58"/>
      <c r="AB29" s="34"/>
      <c r="AC29" s="58"/>
    </row>
    <row r="30" spans="1:29" ht="25.35" customHeight="1">
      <c r="A30" s="37">
        <v>16</v>
      </c>
      <c r="B30" s="44" t="s">
        <v>36</v>
      </c>
      <c r="C30" s="29" t="s">
        <v>111</v>
      </c>
      <c r="D30" s="43">
        <v>128</v>
      </c>
      <c r="E30" s="41" t="s">
        <v>36</v>
      </c>
      <c r="F30" s="41" t="s">
        <v>36</v>
      </c>
      <c r="G30" s="43">
        <v>48</v>
      </c>
      <c r="H30" s="41">
        <v>3</v>
      </c>
      <c r="I30" s="41">
        <f t="shared" si="3"/>
        <v>16</v>
      </c>
      <c r="J30" s="41">
        <v>1</v>
      </c>
      <c r="K30" s="41" t="s">
        <v>36</v>
      </c>
      <c r="L30" s="43">
        <v>317977</v>
      </c>
      <c r="M30" s="43">
        <v>64690</v>
      </c>
      <c r="N30" s="39">
        <v>44554</v>
      </c>
      <c r="O30" s="38" t="s">
        <v>43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9" ht="25.35" customHeight="1">
      <c r="A31" s="37">
        <v>17</v>
      </c>
      <c r="B31" s="44" t="s">
        <v>36</v>
      </c>
      <c r="C31" s="29" t="s">
        <v>213</v>
      </c>
      <c r="D31" s="43">
        <v>69</v>
      </c>
      <c r="E31" s="41" t="s">
        <v>36</v>
      </c>
      <c r="F31" s="41" t="s">
        <v>36</v>
      </c>
      <c r="G31" s="43">
        <v>19</v>
      </c>
      <c r="H31" s="41">
        <v>1</v>
      </c>
      <c r="I31" s="41">
        <f t="shared" si="3"/>
        <v>19</v>
      </c>
      <c r="J31" s="41">
        <v>1</v>
      </c>
      <c r="K31" s="41" t="s">
        <v>36</v>
      </c>
      <c r="L31" s="43">
        <v>450800.95</v>
      </c>
      <c r="M31" s="43">
        <v>67560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58"/>
      <c r="Y31" s="34"/>
      <c r="Z31" s="58"/>
    </row>
    <row r="32" spans="1:29" ht="25.35" customHeight="1">
      <c r="A32" s="37">
        <v>18</v>
      </c>
      <c r="B32" s="66">
        <v>17</v>
      </c>
      <c r="C32" s="29" t="s">
        <v>578</v>
      </c>
      <c r="D32" s="43">
        <v>44</v>
      </c>
      <c r="E32" s="41">
        <v>88</v>
      </c>
      <c r="F32" s="47">
        <f>(D32-E32)/E32</f>
        <v>-0.5</v>
      </c>
      <c r="G32" s="43">
        <v>17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43346</v>
      </c>
      <c r="M32" s="43">
        <v>9285</v>
      </c>
      <c r="N32" s="39">
        <v>44694</v>
      </c>
      <c r="O32" s="38" t="s">
        <v>65</v>
      </c>
      <c r="P32" s="87"/>
      <c r="Q32" s="56"/>
      <c r="R32" s="34"/>
      <c r="S32" s="57"/>
      <c r="T32" s="57"/>
      <c r="U32" s="34"/>
      <c r="V32" s="34"/>
      <c r="W32" s="7"/>
      <c r="X32" s="58"/>
      <c r="Y32" s="34"/>
      <c r="Z32" s="58"/>
    </row>
    <row r="33" spans="1:29" ht="25.35" customHeight="1">
      <c r="A33" s="37">
        <v>19</v>
      </c>
      <c r="B33" s="41" t="s">
        <v>36</v>
      </c>
      <c r="C33" s="29" t="s">
        <v>648</v>
      </c>
      <c r="D33" s="43">
        <v>35</v>
      </c>
      <c r="E33" s="41" t="s">
        <v>36</v>
      </c>
      <c r="F33" s="41" t="s">
        <v>36</v>
      </c>
      <c r="G33" s="43">
        <v>5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690</v>
      </c>
      <c r="M33" s="43">
        <v>120</v>
      </c>
      <c r="N33" s="39">
        <v>44757</v>
      </c>
      <c r="O33" s="38" t="s">
        <v>81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10</v>
      </c>
      <c r="E34" s="41" t="s">
        <v>36</v>
      </c>
      <c r="F34" s="41" t="s">
        <v>36</v>
      </c>
      <c r="G34" s="43">
        <v>4</v>
      </c>
      <c r="H34" s="41">
        <v>2</v>
      </c>
      <c r="I34" s="41">
        <f>G34/H34</f>
        <v>2</v>
      </c>
      <c r="J34" s="41">
        <v>1</v>
      </c>
      <c r="K34" s="41" t="s">
        <v>36</v>
      </c>
      <c r="L34" s="43">
        <v>99886.37</v>
      </c>
      <c r="M34" s="43">
        <v>20748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57"/>
      <c r="X34" s="57"/>
      <c r="Y34" s="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122117.51</v>
      </c>
      <c r="E35" s="36">
        <v>242025.57</v>
      </c>
      <c r="F35" s="55">
        <f>(D35-E35)/E35</f>
        <v>-0.49543550295119648</v>
      </c>
      <c r="G35" s="36">
        <f>SUM(G23:G34)</f>
        <v>19787</v>
      </c>
      <c r="H35" s="36"/>
      <c r="I35" s="16"/>
      <c r="J35" s="15"/>
      <c r="K35" s="17"/>
      <c r="L35" s="18"/>
      <c r="M35" s="22"/>
      <c r="N35" s="19"/>
      <c r="O35" s="48"/>
    </row>
    <row r="36" spans="1:29" ht="23.1" customHeight="1"/>
    <row r="37" spans="1:29" ht="21" customHeight="1"/>
    <row r="38" spans="1:29" ht="20.25" customHeight="1"/>
    <row r="57" s="33" customFormat="1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352</v>
      </c>
      <c r="E6" s="4" t="s">
        <v>360</v>
      </c>
      <c r="F6" s="147"/>
      <c r="G6" s="4" t="s">
        <v>352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  <c r="Z9" s="34"/>
    </row>
    <row r="10" spans="1:26">
      <c r="A10" s="144"/>
      <c r="B10" s="144"/>
      <c r="C10" s="147"/>
      <c r="D10" s="79" t="s">
        <v>353</v>
      </c>
      <c r="E10" s="79" t="s">
        <v>361</v>
      </c>
      <c r="F10" s="147"/>
      <c r="G10" s="79" t="s">
        <v>353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360</v>
      </c>
      <c r="E6" s="4" t="s">
        <v>371</v>
      </c>
      <c r="F6" s="147"/>
      <c r="G6" s="4" t="s">
        <v>360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6">
      <c r="A10" s="144"/>
      <c r="B10" s="144"/>
      <c r="C10" s="147"/>
      <c r="D10" s="79" t="s">
        <v>361</v>
      </c>
      <c r="E10" s="79" t="s">
        <v>372</v>
      </c>
      <c r="F10" s="147"/>
      <c r="G10" s="79" t="s">
        <v>361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371</v>
      </c>
      <c r="E6" s="4" t="s">
        <v>378</v>
      </c>
      <c r="F6" s="147"/>
      <c r="G6" s="4" t="s">
        <v>371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6" ht="19.5">
      <c r="A10" s="144"/>
      <c r="B10" s="144"/>
      <c r="C10" s="147"/>
      <c r="D10" s="79" t="s">
        <v>372</v>
      </c>
      <c r="E10" s="79" t="s">
        <v>379</v>
      </c>
      <c r="F10" s="147"/>
      <c r="G10" s="79" t="s">
        <v>372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378</v>
      </c>
      <c r="E6" s="4" t="s">
        <v>388</v>
      </c>
      <c r="F6" s="147"/>
      <c r="G6" s="4" t="s">
        <v>378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  <c r="Z9" s="34"/>
    </row>
    <row r="10" spans="1:26" ht="19.5">
      <c r="A10" s="144"/>
      <c r="B10" s="144"/>
      <c r="C10" s="147"/>
      <c r="D10" s="79" t="s">
        <v>379</v>
      </c>
      <c r="E10" s="79" t="s">
        <v>389</v>
      </c>
      <c r="F10" s="147"/>
      <c r="G10" s="79" t="s">
        <v>379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388</v>
      </c>
      <c r="E6" s="4" t="s">
        <v>401</v>
      </c>
      <c r="F6" s="147"/>
      <c r="G6" s="4" t="s">
        <v>388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6" ht="19.5">
      <c r="A10" s="144"/>
      <c r="B10" s="144"/>
      <c r="C10" s="147"/>
      <c r="D10" s="79" t="s">
        <v>389</v>
      </c>
      <c r="E10" s="79" t="s">
        <v>402</v>
      </c>
      <c r="F10" s="147"/>
      <c r="G10" s="79" t="s">
        <v>389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401</v>
      </c>
      <c r="E6" s="4" t="s">
        <v>410</v>
      </c>
      <c r="F6" s="147"/>
      <c r="G6" s="4" t="s">
        <v>401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4"/>
      <c r="Z9" s="35"/>
    </row>
    <row r="10" spans="1:26" ht="19.5">
      <c r="A10" s="144"/>
      <c r="B10" s="144"/>
      <c r="C10" s="147"/>
      <c r="D10" s="79" t="s">
        <v>402</v>
      </c>
      <c r="E10" s="79" t="s">
        <v>411</v>
      </c>
      <c r="F10" s="147"/>
      <c r="G10" s="79" t="s">
        <v>402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 ht="19.5">
      <c r="A6" s="144"/>
      <c r="B6" s="144"/>
      <c r="C6" s="147"/>
      <c r="D6" s="4" t="s">
        <v>410</v>
      </c>
      <c r="E6" s="4" t="s">
        <v>416</v>
      </c>
      <c r="F6" s="147"/>
      <c r="G6" s="4" t="s">
        <v>410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</row>
    <row r="10" spans="1:26" ht="19.5">
      <c r="A10" s="144"/>
      <c r="B10" s="144"/>
      <c r="C10" s="147"/>
      <c r="D10" s="79" t="s">
        <v>411</v>
      </c>
      <c r="E10" s="79" t="s">
        <v>417</v>
      </c>
      <c r="F10" s="147"/>
      <c r="G10" s="79" t="s">
        <v>411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416</v>
      </c>
      <c r="E6" s="4" t="s">
        <v>424</v>
      </c>
      <c r="F6" s="147"/>
      <c r="G6" s="4" t="s">
        <v>416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</row>
    <row r="10" spans="1:26">
      <c r="A10" s="144"/>
      <c r="B10" s="144"/>
      <c r="C10" s="147"/>
      <c r="D10" s="79" t="s">
        <v>425</v>
      </c>
      <c r="E10" s="79" t="s">
        <v>426</v>
      </c>
      <c r="F10" s="147"/>
      <c r="G10" s="79" t="s">
        <v>425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424</v>
      </c>
      <c r="E6" s="4" t="s">
        <v>438</v>
      </c>
      <c r="F6" s="147"/>
      <c r="G6" s="4" t="s">
        <v>424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</row>
    <row r="10" spans="1:26">
      <c r="A10" s="144"/>
      <c r="B10" s="144"/>
      <c r="C10" s="147"/>
      <c r="D10" s="79" t="s">
        <v>426</v>
      </c>
      <c r="E10" s="79" t="s">
        <v>439</v>
      </c>
      <c r="F10" s="147"/>
      <c r="G10" s="79" t="s">
        <v>426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438</v>
      </c>
      <c r="E6" s="4" t="s">
        <v>443</v>
      </c>
      <c r="F6" s="147"/>
      <c r="G6" s="4" t="s">
        <v>438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</row>
    <row r="10" spans="1:26">
      <c r="A10" s="144"/>
      <c r="B10" s="144"/>
      <c r="C10" s="147"/>
      <c r="D10" s="79" t="s">
        <v>439</v>
      </c>
      <c r="E10" s="79" t="s">
        <v>444</v>
      </c>
      <c r="F10" s="147"/>
      <c r="G10" s="79" t="s">
        <v>439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0.855468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639</v>
      </c>
      <c r="E6" s="4" t="s">
        <v>635</v>
      </c>
      <c r="F6" s="147"/>
      <c r="G6" s="4" t="s">
        <v>639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6" ht="15" customHeight="1">
      <c r="A9" s="143"/>
      <c r="B9" s="143"/>
      <c r="C9" s="146" t="s">
        <v>17</v>
      </c>
      <c r="D9" s="125"/>
      <c r="E9" s="125"/>
      <c r="F9" s="146" t="s">
        <v>18</v>
      </c>
      <c r="G9" s="125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V9" s="34"/>
      <c r="X9" s="34"/>
      <c r="Y9" s="26"/>
      <c r="Z9" s="35"/>
    </row>
    <row r="10" spans="1:26">
      <c r="A10" s="144"/>
      <c r="B10" s="144"/>
      <c r="C10" s="147"/>
      <c r="D10" s="126" t="s">
        <v>640</v>
      </c>
      <c r="E10" s="126" t="s">
        <v>636</v>
      </c>
      <c r="F10" s="147"/>
      <c r="G10" s="126" t="s">
        <v>640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4"/>
      <c r="X10" s="34"/>
      <c r="Y10" s="35"/>
      <c r="Z10" s="35"/>
    </row>
    <row r="11" spans="1:26">
      <c r="A11" s="144"/>
      <c r="B11" s="144"/>
      <c r="C11" s="147"/>
      <c r="D11" s="126" t="s">
        <v>31</v>
      </c>
      <c r="E11" s="4" t="s">
        <v>31</v>
      </c>
      <c r="F11" s="147"/>
      <c r="G11" s="126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34"/>
      <c r="W11" s="7"/>
      <c r="X11" s="26"/>
      <c r="Y11" s="7"/>
      <c r="Z11" s="35"/>
    </row>
    <row r="12" spans="1:26" ht="15.6" customHeight="1" thickBot="1">
      <c r="A12" s="144"/>
      <c r="B12" s="145"/>
      <c r="C12" s="148"/>
      <c r="D12" s="127"/>
      <c r="E12" s="5" t="s">
        <v>16</v>
      </c>
      <c r="F12" s="148"/>
      <c r="G12" s="127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57"/>
      <c r="W12" s="7"/>
      <c r="X12" s="26"/>
      <c r="Y12" s="7"/>
      <c r="Z12" s="58"/>
    </row>
    <row r="13" spans="1:26" ht="25.35" customHeight="1">
      <c r="A13" s="37">
        <v>1</v>
      </c>
      <c r="B13" s="63">
        <v>1</v>
      </c>
      <c r="C13" s="29" t="s">
        <v>632</v>
      </c>
      <c r="D13" s="43">
        <v>112971.28</v>
      </c>
      <c r="E13" s="41">
        <v>145131.99</v>
      </c>
      <c r="F13" s="47">
        <f t="shared" ref="F13:F23" si="0">(D13-E13)/E13</f>
        <v>-0.22159628624950292</v>
      </c>
      <c r="G13" s="43">
        <v>20341</v>
      </c>
      <c r="H13" s="41">
        <v>298</v>
      </c>
      <c r="I13" s="41">
        <f t="shared" ref="I13:I18" si="1">G13/H13</f>
        <v>68.258389261744966</v>
      </c>
      <c r="J13" s="41">
        <v>31</v>
      </c>
      <c r="K13" s="41">
        <v>3</v>
      </c>
      <c r="L13" s="43">
        <v>839237</v>
      </c>
      <c r="M13" s="43">
        <v>150809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63">
        <v>2</v>
      </c>
      <c r="C14" s="29" t="s">
        <v>633</v>
      </c>
      <c r="D14" s="43">
        <v>47129.99</v>
      </c>
      <c r="E14" s="41">
        <v>109033.95</v>
      </c>
      <c r="F14" s="47">
        <f t="shared" si="0"/>
        <v>-0.56774940282361597</v>
      </c>
      <c r="G14" s="43">
        <v>6168</v>
      </c>
      <c r="H14" s="41">
        <v>180</v>
      </c>
      <c r="I14" s="41">
        <f t="shared" si="1"/>
        <v>34.266666666666666</v>
      </c>
      <c r="J14" s="41">
        <v>27</v>
      </c>
      <c r="K14" s="41">
        <v>2</v>
      </c>
      <c r="L14" s="43">
        <v>239036</v>
      </c>
      <c r="M14" s="43">
        <v>32421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63">
        <v>3</v>
      </c>
      <c r="C15" s="29" t="s">
        <v>623</v>
      </c>
      <c r="D15" s="43">
        <v>24853.22</v>
      </c>
      <c r="E15" s="41">
        <v>27039.919999999998</v>
      </c>
      <c r="F15" s="47">
        <f t="shared" si="0"/>
        <v>-8.0869322098585994E-2</v>
      </c>
      <c r="G15" s="43">
        <v>3577</v>
      </c>
      <c r="H15" s="41">
        <v>84</v>
      </c>
      <c r="I15" s="41">
        <f t="shared" si="1"/>
        <v>42.583333333333336</v>
      </c>
      <c r="J15" s="41">
        <v>9</v>
      </c>
      <c r="K15" s="41">
        <v>4</v>
      </c>
      <c r="L15" s="43">
        <v>231824.82</v>
      </c>
      <c r="M15" s="43">
        <v>35867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63">
        <v>4</v>
      </c>
      <c r="C16" s="29" t="s">
        <v>626</v>
      </c>
      <c r="D16" s="43">
        <v>19332.16</v>
      </c>
      <c r="E16" s="41">
        <v>19314.27</v>
      </c>
      <c r="F16" s="47">
        <f t="shared" si="0"/>
        <v>9.2625815006207421E-4</v>
      </c>
      <c r="G16" s="43">
        <v>2864</v>
      </c>
      <c r="H16" s="41">
        <v>69</v>
      </c>
      <c r="I16" s="41">
        <f t="shared" si="1"/>
        <v>41.507246376811594</v>
      </c>
      <c r="J16" s="41">
        <v>13</v>
      </c>
      <c r="K16" s="41">
        <v>4</v>
      </c>
      <c r="L16" s="43">
        <v>170778.23999999999</v>
      </c>
      <c r="M16" s="43">
        <v>25535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9" ht="25.35" customHeight="1">
      <c r="A17" s="37">
        <v>5</v>
      </c>
      <c r="B17" s="63">
        <v>5</v>
      </c>
      <c r="C17" s="29" t="s">
        <v>597</v>
      </c>
      <c r="D17" s="43">
        <v>11513.73</v>
      </c>
      <c r="E17" s="41">
        <v>10735.09</v>
      </c>
      <c r="F17" s="47">
        <f t="shared" si="0"/>
        <v>7.2532228421000614E-2</v>
      </c>
      <c r="G17" s="43">
        <v>1610</v>
      </c>
      <c r="H17" s="41">
        <v>32</v>
      </c>
      <c r="I17" s="41">
        <f t="shared" si="1"/>
        <v>50.3125</v>
      </c>
      <c r="J17" s="41">
        <v>6</v>
      </c>
      <c r="K17" s="41">
        <v>8</v>
      </c>
      <c r="L17" s="43">
        <v>296703</v>
      </c>
      <c r="M17" s="43">
        <v>44037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9" ht="25.35" customHeight="1">
      <c r="A18" s="37">
        <v>6</v>
      </c>
      <c r="B18" s="63">
        <v>7</v>
      </c>
      <c r="C18" s="29" t="s">
        <v>627</v>
      </c>
      <c r="D18" s="43">
        <v>8030.02</v>
      </c>
      <c r="E18" s="41">
        <v>7293.4</v>
      </c>
      <c r="F18" s="47">
        <f t="shared" si="0"/>
        <v>0.10099816272246152</v>
      </c>
      <c r="G18" s="43">
        <v>1104</v>
      </c>
      <c r="H18" s="41">
        <v>21</v>
      </c>
      <c r="I18" s="41">
        <f t="shared" si="1"/>
        <v>52.571428571428569</v>
      </c>
      <c r="J18" s="41">
        <v>7</v>
      </c>
      <c r="K18" s="41">
        <v>4</v>
      </c>
      <c r="L18" s="43">
        <v>68041</v>
      </c>
      <c r="M18" s="43">
        <v>10260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9" ht="25.35" customHeight="1">
      <c r="A19" s="37">
        <v>7</v>
      </c>
      <c r="B19" s="63">
        <v>6</v>
      </c>
      <c r="C19" s="29" t="s">
        <v>634</v>
      </c>
      <c r="D19" s="43">
        <v>7071</v>
      </c>
      <c r="E19" s="41">
        <v>9267</v>
      </c>
      <c r="F19" s="47">
        <f t="shared" si="0"/>
        <v>-0.23696989316931047</v>
      </c>
      <c r="G19" s="43">
        <v>1043</v>
      </c>
      <c r="H19" s="41" t="s">
        <v>36</v>
      </c>
      <c r="I19" s="41" t="s">
        <v>36</v>
      </c>
      <c r="J19" s="41">
        <v>14</v>
      </c>
      <c r="K19" s="41">
        <v>2</v>
      </c>
      <c r="L19" s="43">
        <v>26807</v>
      </c>
      <c r="M19" s="43">
        <v>4016</v>
      </c>
      <c r="N19" s="39">
        <v>44750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9" ht="25.35" customHeight="1">
      <c r="A20" s="37">
        <v>8</v>
      </c>
      <c r="B20" s="63">
        <v>8</v>
      </c>
      <c r="C20" s="29" t="s">
        <v>606</v>
      </c>
      <c r="D20" s="43">
        <v>4463.01</v>
      </c>
      <c r="E20" s="41">
        <v>4135.5</v>
      </c>
      <c r="F20" s="47">
        <f t="shared" si="0"/>
        <v>7.9194776931447275E-2</v>
      </c>
      <c r="G20" s="43">
        <v>706</v>
      </c>
      <c r="H20" s="41">
        <v>30</v>
      </c>
      <c r="I20" s="41">
        <f>G20/H20</f>
        <v>23.533333333333335</v>
      </c>
      <c r="J20" s="41">
        <v>9</v>
      </c>
      <c r="K20" s="41">
        <v>6</v>
      </c>
      <c r="L20" s="43">
        <v>184162</v>
      </c>
      <c r="M20" s="43">
        <v>28472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9" ht="25.35" customHeight="1">
      <c r="A21" s="37">
        <v>9</v>
      </c>
      <c r="B21" s="63">
        <v>9</v>
      </c>
      <c r="C21" s="29" t="s">
        <v>612</v>
      </c>
      <c r="D21" s="43">
        <v>2639.49</v>
      </c>
      <c r="E21" s="41">
        <v>1835.7</v>
      </c>
      <c r="F21" s="47">
        <f t="shared" si="0"/>
        <v>0.43786566432423585</v>
      </c>
      <c r="G21" s="43">
        <v>536</v>
      </c>
      <c r="H21" s="41">
        <v>28</v>
      </c>
      <c r="I21" s="41">
        <f>G21/H21</f>
        <v>19.142857142857142</v>
      </c>
      <c r="J21" s="41">
        <v>9</v>
      </c>
      <c r="K21" s="41">
        <v>5</v>
      </c>
      <c r="L21" s="43">
        <v>72975</v>
      </c>
      <c r="M21" s="43">
        <v>16389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34"/>
      <c r="X21" s="58"/>
      <c r="Y21" s="7"/>
      <c r="Z21" s="58"/>
    </row>
    <row r="22" spans="1:29" ht="25.35" customHeight="1">
      <c r="A22" s="37">
        <v>10</v>
      </c>
      <c r="B22" s="63">
        <v>11</v>
      </c>
      <c r="C22" s="29" t="s">
        <v>599</v>
      </c>
      <c r="D22" s="43">
        <v>1336.44</v>
      </c>
      <c r="E22" s="41">
        <v>505.56</v>
      </c>
      <c r="F22" s="47">
        <f t="shared" si="0"/>
        <v>1.643484452883931</v>
      </c>
      <c r="G22" s="43">
        <v>263</v>
      </c>
      <c r="H22" s="41">
        <v>11</v>
      </c>
      <c r="I22" s="41">
        <f>G22/H22</f>
        <v>23.90909090909091</v>
      </c>
      <c r="J22" s="41">
        <v>4</v>
      </c>
      <c r="K22" s="41">
        <v>7</v>
      </c>
      <c r="L22" s="43">
        <v>71177.87</v>
      </c>
      <c r="M22" s="43">
        <v>16613</v>
      </c>
      <c r="N22" s="39">
        <v>44715</v>
      </c>
      <c r="O22" s="38" t="s">
        <v>48</v>
      </c>
      <c r="P22" s="87"/>
      <c r="Q22" s="56"/>
      <c r="R22" s="34"/>
      <c r="S22" s="57"/>
      <c r="T22" s="57"/>
      <c r="U22" s="7"/>
      <c r="V22" s="34"/>
      <c r="W22" s="34"/>
      <c r="X22" s="34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239340.34</v>
      </c>
      <c r="E23" s="36">
        <v>334473.36000000004</v>
      </c>
      <c r="F23" s="55">
        <f t="shared" si="0"/>
        <v>-0.28442629930228236</v>
      </c>
      <c r="G23" s="36">
        <f t="shared" ref="G23" si="2">SUM(G13:G22)</f>
        <v>38212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63">
        <v>10</v>
      </c>
      <c r="C25" s="29" t="s">
        <v>35</v>
      </c>
      <c r="D25" s="43">
        <v>1067.6300000000001</v>
      </c>
      <c r="E25" s="41">
        <v>686.54</v>
      </c>
      <c r="F25" s="47">
        <f>(D25-E25)/E25</f>
        <v>0.55508783173595155</v>
      </c>
      <c r="G25" s="43">
        <v>238</v>
      </c>
      <c r="H25" s="41">
        <v>9</v>
      </c>
      <c r="I25" s="41">
        <f t="shared" ref="I25:I30" si="3">G25/H25</f>
        <v>26.444444444444443</v>
      </c>
      <c r="J25" s="41">
        <v>3</v>
      </c>
      <c r="K25" s="41">
        <v>16</v>
      </c>
      <c r="L25" s="43">
        <v>420647</v>
      </c>
      <c r="M25" s="43">
        <v>82561</v>
      </c>
      <c r="N25" s="39">
        <v>44652</v>
      </c>
      <c r="O25" s="38" t="s">
        <v>37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9" ht="25.35" customHeight="1">
      <c r="A26" s="37">
        <v>12</v>
      </c>
      <c r="B26" s="63">
        <v>14</v>
      </c>
      <c r="C26" s="29" t="s">
        <v>565</v>
      </c>
      <c r="D26" s="43">
        <v>429.5</v>
      </c>
      <c r="E26" s="41">
        <v>93</v>
      </c>
      <c r="F26" s="47">
        <f>(D26-E26)/E26</f>
        <v>3.618279569892473</v>
      </c>
      <c r="G26" s="43">
        <v>87</v>
      </c>
      <c r="H26" s="41">
        <v>3</v>
      </c>
      <c r="I26" s="41">
        <f t="shared" si="3"/>
        <v>29</v>
      </c>
      <c r="J26" s="41">
        <v>3</v>
      </c>
      <c r="K26" s="41">
        <v>12</v>
      </c>
      <c r="L26" s="43">
        <v>25832.78</v>
      </c>
      <c r="M26" s="43">
        <v>4403</v>
      </c>
      <c r="N26" s="39">
        <v>44680</v>
      </c>
      <c r="O26" s="38" t="s">
        <v>68</v>
      </c>
      <c r="P26" s="87"/>
      <c r="Q26" s="56"/>
      <c r="R26" s="34"/>
      <c r="S26" s="57"/>
      <c r="T26" s="57"/>
      <c r="U26" s="7"/>
      <c r="V26" s="34"/>
      <c r="W26" s="34"/>
      <c r="X26" s="58"/>
      <c r="Y26" s="34"/>
      <c r="Z26" s="58"/>
    </row>
    <row r="27" spans="1:29" ht="25.35" customHeight="1">
      <c r="A27" s="37">
        <v>13</v>
      </c>
      <c r="B27" s="64">
        <v>12</v>
      </c>
      <c r="C27" s="29" t="s">
        <v>596</v>
      </c>
      <c r="D27" s="43">
        <v>401.1</v>
      </c>
      <c r="E27" s="41">
        <v>261.5</v>
      </c>
      <c r="F27" s="47">
        <f>(D27-E27)/E27</f>
        <v>0.53384321223709374</v>
      </c>
      <c r="G27" s="43">
        <v>138</v>
      </c>
      <c r="H27" s="41">
        <v>7</v>
      </c>
      <c r="I27" s="41">
        <f t="shared" si="3"/>
        <v>19.714285714285715</v>
      </c>
      <c r="J27" s="41">
        <v>3</v>
      </c>
      <c r="K27" s="41">
        <v>8</v>
      </c>
      <c r="L27" s="43">
        <v>33673.67</v>
      </c>
      <c r="M27" s="43">
        <v>8262</v>
      </c>
      <c r="N27" s="39">
        <v>44708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41" t="s">
        <v>36</v>
      </c>
      <c r="C28" s="29" t="s">
        <v>99</v>
      </c>
      <c r="D28" s="43">
        <v>266</v>
      </c>
      <c r="E28" s="41" t="s">
        <v>36</v>
      </c>
      <c r="F28" s="41" t="s">
        <v>36</v>
      </c>
      <c r="G28" s="43">
        <v>113</v>
      </c>
      <c r="H28" s="41">
        <v>3</v>
      </c>
      <c r="I28" s="41">
        <f t="shared" si="3"/>
        <v>37.666666666666664</v>
      </c>
      <c r="J28" s="41">
        <v>1</v>
      </c>
      <c r="K28" s="41" t="s">
        <v>36</v>
      </c>
      <c r="L28" s="43">
        <v>36863</v>
      </c>
      <c r="M28" s="43">
        <v>7328</v>
      </c>
      <c r="N28" s="39">
        <v>44589</v>
      </c>
      <c r="O28" s="38" t="s">
        <v>50</v>
      </c>
      <c r="P28" s="75"/>
      <c r="Q28" s="74"/>
      <c r="S28" s="57"/>
      <c r="T28" s="57"/>
      <c r="U28" s="57"/>
      <c r="V28" s="7"/>
      <c r="W28" s="34"/>
      <c r="X28" s="57"/>
      <c r="Y28" s="58"/>
      <c r="Z28" s="34"/>
    </row>
    <row r="29" spans="1:29" ht="25.35" customHeight="1">
      <c r="A29" s="37">
        <v>15</v>
      </c>
      <c r="B29" s="44" t="s">
        <v>36</v>
      </c>
      <c r="C29" s="29" t="s">
        <v>381</v>
      </c>
      <c r="D29" s="43">
        <v>195</v>
      </c>
      <c r="E29" s="41" t="s">
        <v>36</v>
      </c>
      <c r="F29" s="41" t="s">
        <v>36</v>
      </c>
      <c r="G29" s="43">
        <v>89</v>
      </c>
      <c r="H29" s="41">
        <v>2</v>
      </c>
      <c r="I29" s="41">
        <f t="shared" si="3"/>
        <v>44.5</v>
      </c>
      <c r="J29" s="41">
        <v>1</v>
      </c>
      <c r="K29" s="41" t="s">
        <v>36</v>
      </c>
      <c r="L29" s="43">
        <v>26945.54</v>
      </c>
      <c r="M29" s="43">
        <v>6539</v>
      </c>
      <c r="N29" s="39">
        <v>44414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34"/>
      <c r="Y29" s="7"/>
      <c r="Z29" s="58"/>
    </row>
    <row r="30" spans="1:29" ht="25.35" customHeight="1">
      <c r="A30" s="37">
        <v>16</v>
      </c>
      <c r="B30" s="41" t="s">
        <v>36</v>
      </c>
      <c r="C30" s="29" t="s">
        <v>227</v>
      </c>
      <c r="D30" s="43">
        <v>173</v>
      </c>
      <c r="E30" s="41" t="s">
        <v>36</v>
      </c>
      <c r="F30" s="41" t="s">
        <v>36</v>
      </c>
      <c r="G30" s="43">
        <v>69</v>
      </c>
      <c r="H30" s="41">
        <v>3</v>
      </c>
      <c r="I30" s="41">
        <f t="shared" si="3"/>
        <v>23</v>
      </c>
      <c r="J30" s="41">
        <v>1</v>
      </c>
      <c r="K30" s="41" t="s">
        <v>36</v>
      </c>
      <c r="L30" s="43">
        <v>19305.29</v>
      </c>
      <c r="M30" s="43">
        <v>4193</v>
      </c>
      <c r="N30" s="39">
        <v>44533</v>
      </c>
      <c r="O30" s="38" t="s">
        <v>48</v>
      </c>
      <c r="P30" s="56"/>
      <c r="Q30" s="56"/>
      <c r="R30" s="56"/>
      <c r="S30" s="57"/>
      <c r="T30" s="57"/>
      <c r="U30" s="58"/>
      <c r="X30" s="58"/>
      <c r="Y30" s="34"/>
    </row>
    <row r="31" spans="1:29" ht="25.35" customHeight="1">
      <c r="A31" s="37">
        <v>17</v>
      </c>
      <c r="B31" s="44" t="s">
        <v>36</v>
      </c>
      <c r="C31" s="29" t="s">
        <v>578</v>
      </c>
      <c r="D31" s="43">
        <v>88</v>
      </c>
      <c r="E31" s="41" t="s">
        <v>36</v>
      </c>
      <c r="F31" s="41" t="s">
        <v>36</v>
      </c>
      <c r="G31" s="43">
        <v>22</v>
      </c>
      <c r="H31" s="41" t="s">
        <v>36</v>
      </c>
      <c r="I31" s="41" t="s">
        <v>36</v>
      </c>
      <c r="J31" s="41">
        <v>1</v>
      </c>
      <c r="K31" s="41" t="s">
        <v>36</v>
      </c>
      <c r="L31" s="43">
        <v>43249</v>
      </c>
      <c r="M31" s="43">
        <v>9255</v>
      </c>
      <c r="N31" s="39">
        <v>44694</v>
      </c>
      <c r="O31" s="38" t="s">
        <v>65</v>
      </c>
      <c r="P31" s="35"/>
      <c r="Q31" s="56"/>
      <c r="R31" s="56"/>
      <c r="S31" s="87"/>
      <c r="T31" s="56"/>
      <c r="U31" s="34"/>
      <c r="V31" s="57"/>
      <c r="W31" s="34"/>
      <c r="X31" s="7"/>
      <c r="Y31" s="57"/>
      <c r="Z31" s="34"/>
      <c r="AA31" s="58"/>
      <c r="AB31" s="34"/>
      <c r="AC31" s="58"/>
    </row>
    <row r="32" spans="1:29" ht="25.35" customHeight="1">
      <c r="A32" s="37">
        <v>18</v>
      </c>
      <c r="B32" s="44" t="s">
        <v>36</v>
      </c>
      <c r="C32" s="29" t="s">
        <v>435</v>
      </c>
      <c r="D32" s="43">
        <v>43</v>
      </c>
      <c r="E32" s="41" t="s">
        <v>36</v>
      </c>
      <c r="F32" s="41" t="s">
        <v>36</v>
      </c>
      <c r="G32" s="43">
        <v>17</v>
      </c>
      <c r="H32" s="41">
        <v>2</v>
      </c>
      <c r="I32" s="41">
        <f>G32/H32</f>
        <v>8.5</v>
      </c>
      <c r="J32" s="41">
        <v>1</v>
      </c>
      <c r="K32" s="41" t="s">
        <v>36</v>
      </c>
      <c r="L32" s="43">
        <v>7084.94</v>
      </c>
      <c r="M32" s="43">
        <v>1902</v>
      </c>
      <c r="N32" s="39">
        <v>44386</v>
      </c>
      <c r="O32" s="38" t="s">
        <v>48</v>
      </c>
      <c r="P32" s="35"/>
      <c r="Q32" s="56"/>
      <c r="R32" s="56"/>
      <c r="S32" s="87"/>
      <c r="T32" s="56"/>
      <c r="U32" s="34"/>
      <c r="V32" s="57"/>
      <c r="W32" s="7"/>
      <c r="X32" s="34"/>
      <c r="Y32" s="57"/>
      <c r="Z32" s="34"/>
      <c r="AA32" s="58"/>
      <c r="AB32" s="34"/>
      <c r="AC32" s="58"/>
    </row>
    <row r="33" spans="1:27" ht="25.35" customHeight="1">
      <c r="A33" s="37">
        <v>19</v>
      </c>
      <c r="B33" s="64">
        <v>15</v>
      </c>
      <c r="C33" s="29" t="s">
        <v>537</v>
      </c>
      <c r="D33" s="43">
        <v>22</v>
      </c>
      <c r="E33" s="41">
        <v>91</v>
      </c>
      <c r="F33" s="47">
        <f>(D33-E33)/E33</f>
        <v>-0.75824175824175821</v>
      </c>
      <c r="G33" s="43">
        <v>6</v>
      </c>
      <c r="H33" s="41">
        <v>1</v>
      </c>
      <c r="I33" s="41">
        <f>G33/H33</f>
        <v>6</v>
      </c>
      <c r="J33" s="41">
        <v>1</v>
      </c>
      <c r="K33" s="41">
        <v>15</v>
      </c>
      <c r="L33" s="43">
        <v>185948.42</v>
      </c>
      <c r="M33" s="43">
        <v>45749</v>
      </c>
      <c r="N33" s="39">
        <v>44659</v>
      </c>
      <c r="O33" s="38" t="s">
        <v>48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AA33" s="58"/>
    </row>
    <row r="34" spans="1:27" ht="25.35" customHeight="1">
      <c r="A34" s="14"/>
      <c r="B34" s="14"/>
      <c r="C34" s="28" t="s">
        <v>229</v>
      </c>
      <c r="D34" s="36">
        <f>SUM(D23:D33)</f>
        <v>242025.57</v>
      </c>
      <c r="E34" s="36">
        <v>335733.42000000004</v>
      </c>
      <c r="F34" s="55">
        <f>(D34-E34)/E34</f>
        <v>-0.27911385765527907</v>
      </c>
      <c r="G34" s="36">
        <f t="shared" ref="G34" si="4">SUM(G23:G33)</f>
        <v>38991</v>
      </c>
      <c r="H34" s="36"/>
      <c r="I34" s="16"/>
      <c r="J34" s="15"/>
      <c r="K34" s="17"/>
      <c r="L34" s="18"/>
      <c r="M34" s="22"/>
      <c r="N34" s="19"/>
      <c r="O34" s="48"/>
    </row>
    <row r="35" spans="1:27" ht="23.1" customHeight="1"/>
    <row r="36" spans="1:27" ht="21" customHeight="1"/>
    <row r="37" spans="1:27" ht="20.25" customHeight="1"/>
    <row r="56" s="33" customFormat="1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443</v>
      </c>
      <c r="E6" s="4" t="s">
        <v>449</v>
      </c>
      <c r="F6" s="147"/>
      <c r="G6" s="4" t="s">
        <v>443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</row>
    <row r="10" spans="1:26">
      <c r="A10" s="144"/>
      <c r="B10" s="144"/>
      <c r="C10" s="147"/>
      <c r="D10" s="79" t="s">
        <v>444</v>
      </c>
      <c r="E10" s="79" t="s">
        <v>450</v>
      </c>
      <c r="F10" s="147"/>
      <c r="G10" s="79" t="s">
        <v>444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449</v>
      </c>
      <c r="E6" s="4" t="s">
        <v>455</v>
      </c>
      <c r="F6" s="147"/>
      <c r="G6" s="4" t="s">
        <v>449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</row>
    <row r="10" spans="1:26">
      <c r="A10" s="144"/>
      <c r="B10" s="144"/>
      <c r="C10" s="147"/>
      <c r="D10" s="79" t="s">
        <v>450</v>
      </c>
      <c r="E10" s="79" t="s">
        <v>456</v>
      </c>
      <c r="F10" s="147"/>
      <c r="G10" s="79" t="s">
        <v>450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455</v>
      </c>
      <c r="E6" s="4" t="s">
        <v>467</v>
      </c>
      <c r="F6" s="147"/>
      <c r="G6" s="4" t="s">
        <v>455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</row>
    <row r="10" spans="1:26">
      <c r="A10" s="144"/>
      <c r="B10" s="144"/>
      <c r="C10" s="147"/>
      <c r="D10" s="79" t="s">
        <v>456</v>
      </c>
      <c r="E10" s="79" t="s">
        <v>468</v>
      </c>
      <c r="F10" s="147"/>
      <c r="G10" s="79" t="s">
        <v>456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467</v>
      </c>
      <c r="E6" s="4" t="s">
        <v>477</v>
      </c>
      <c r="F6" s="147"/>
      <c r="G6" s="4" t="s">
        <v>467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</row>
    <row r="10" spans="1:26">
      <c r="A10" s="144"/>
      <c r="B10" s="144"/>
      <c r="C10" s="147"/>
      <c r="D10" s="79" t="s">
        <v>468</v>
      </c>
      <c r="E10" s="79" t="s">
        <v>478</v>
      </c>
      <c r="F10" s="147"/>
      <c r="G10" s="79" t="s">
        <v>468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477</v>
      </c>
      <c r="E6" s="4" t="s">
        <v>485</v>
      </c>
      <c r="F6" s="147"/>
      <c r="G6" s="4" t="s">
        <v>477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</row>
    <row r="10" spans="1:26">
      <c r="A10" s="144"/>
      <c r="B10" s="144"/>
      <c r="C10" s="147"/>
      <c r="D10" s="79" t="s">
        <v>478</v>
      </c>
      <c r="E10" s="79" t="s">
        <v>486</v>
      </c>
      <c r="F10" s="147"/>
      <c r="G10" s="79" t="s">
        <v>478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485</v>
      </c>
      <c r="E6" s="4" t="s">
        <v>499</v>
      </c>
      <c r="F6" s="147"/>
      <c r="G6" s="4" t="s">
        <v>485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5"/>
      <c r="Y9" s="34"/>
    </row>
    <row r="10" spans="1:26">
      <c r="A10" s="144"/>
      <c r="B10" s="144"/>
      <c r="C10" s="147"/>
      <c r="D10" s="79" t="s">
        <v>486</v>
      </c>
      <c r="E10" s="79" t="s">
        <v>500</v>
      </c>
      <c r="F10" s="147"/>
      <c r="G10" s="79" t="s">
        <v>486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5"/>
      <c r="Y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499</v>
      </c>
      <c r="E6" s="4" t="s">
        <v>505</v>
      </c>
      <c r="F6" s="147"/>
      <c r="G6" s="4" t="s">
        <v>499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Z9" s="35"/>
    </row>
    <row r="10" spans="1:26">
      <c r="A10" s="144"/>
      <c r="B10" s="144"/>
      <c r="C10" s="147"/>
      <c r="D10" s="79" t="s">
        <v>500</v>
      </c>
      <c r="E10" s="79" t="s">
        <v>506</v>
      </c>
      <c r="F10" s="147"/>
      <c r="G10" s="79" t="s">
        <v>500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Z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505</v>
      </c>
      <c r="E6" s="4" t="s">
        <v>513</v>
      </c>
      <c r="F6" s="147"/>
      <c r="G6" s="4" t="s">
        <v>505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35"/>
    </row>
    <row r="10" spans="1:26">
      <c r="A10" s="144"/>
      <c r="B10" s="144"/>
      <c r="C10" s="147"/>
      <c r="D10" s="79" t="s">
        <v>506</v>
      </c>
      <c r="E10" s="79" t="s">
        <v>514</v>
      </c>
      <c r="F10" s="147"/>
      <c r="G10" s="79" t="s">
        <v>506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513</v>
      </c>
      <c r="E6" s="4" t="s">
        <v>521</v>
      </c>
      <c r="F6" s="147"/>
      <c r="G6" s="4" t="s">
        <v>513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5"/>
      <c r="X9" s="34"/>
      <c r="Y9" s="34"/>
    </row>
    <row r="10" spans="1:26" ht="19.5">
      <c r="A10" s="144"/>
      <c r="B10" s="144"/>
      <c r="C10" s="147"/>
      <c r="D10" s="79" t="s">
        <v>514</v>
      </c>
      <c r="E10" s="79" t="s">
        <v>522</v>
      </c>
      <c r="F10" s="147"/>
      <c r="G10" s="79" t="s">
        <v>514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5"/>
      <c r="X10" s="34"/>
      <c r="Y10" s="34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44"/>
      <c r="B6" s="144"/>
      <c r="C6" s="147"/>
      <c r="D6" s="4" t="s">
        <v>521</v>
      </c>
      <c r="E6" s="4" t="s">
        <v>529</v>
      </c>
      <c r="F6" s="147"/>
      <c r="G6" s="4" t="s">
        <v>521</v>
      </c>
      <c r="H6" s="147"/>
      <c r="I6" s="147"/>
      <c r="J6" s="147"/>
      <c r="K6" s="147"/>
      <c r="L6" s="147"/>
      <c r="M6" s="147"/>
      <c r="N6" s="147"/>
      <c r="O6" s="147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43"/>
      <c r="B9" s="143"/>
      <c r="C9" s="146" t="s">
        <v>17</v>
      </c>
      <c r="D9" s="78"/>
      <c r="E9" s="78"/>
      <c r="F9" s="146" t="s">
        <v>18</v>
      </c>
      <c r="G9" s="78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144"/>
      <c r="B10" s="144"/>
      <c r="C10" s="147"/>
      <c r="D10" s="79" t="s">
        <v>522</v>
      </c>
      <c r="E10" s="79" t="s">
        <v>530</v>
      </c>
      <c r="F10" s="147"/>
      <c r="G10" s="79" t="s">
        <v>522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44"/>
      <c r="B11" s="144"/>
      <c r="C11" s="147"/>
      <c r="D11" s="79" t="s">
        <v>31</v>
      </c>
      <c r="E11" s="4" t="s">
        <v>31</v>
      </c>
      <c r="F11" s="147"/>
      <c r="G11" s="79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144"/>
      <c r="B12" s="145"/>
      <c r="C12" s="148"/>
      <c r="D12" s="80"/>
      <c r="E12" s="5" t="s">
        <v>16</v>
      </c>
      <c r="F12" s="148"/>
      <c r="G12" s="80" t="s">
        <v>29</v>
      </c>
      <c r="H12" s="25"/>
      <c r="I12" s="148"/>
      <c r="J12" s="25"/>
      <c r="K12" s="25"/>
      <c r="L12" s="25"/>
      <c r="M12" s="25"/>
      <c r="N12" s="25"/>
      <c r="O12" s="148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3.140625" style="33" customWidth="1"/>
    <col min="24" max="24" width="10.85546875" style="33" bestFit="1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635</v>
      </c>
      <c r="E6" s="4" t="s">
        <v>628</v>
      </c>
      <c r="F6" s="147"/>
      <c r="G6" s="4" t="s">
        <v>635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6" ht="15" customHeight="1">
      <c r="A9" s="143"/>
      <c r="B9" s="143"/>
      <c r="C9" s="146" t="s">
        <v>17</v>
      </c>
      <c r="D9" s="122"/>
      <c r="E9" s="122"/>
      <c r="F9" s="146" t="s">
        <v>18</v>
      </c>
      <c r="G9" s="122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V9" s="34"/>
      <c r="W9" s="26"/>
      <c r="Y9" s="34"/>
      <c r="Z9" s="35"/>
    </row>
    <row r="10" spans="1:26">
      <c r="A10" s="144"/>
      <c r="B10" s="144"/>
      <c r="C10" s="147"/>
      <c r="D10" s="123" t="s">
        <v>636</v>
      </c>
      <c r="E10" s="123" t="s">
        <v>629</v>
      </c>
      <c r="F10" s="147"/>
      <c r="G10" s="123" t="s">
        <v>636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5"/>
      <c r="Y10" s="34"/>
      <c r="Z10" s="35"/>
    </row>
    <row r="11" spans="1:26">
      <c r="A11" s="144"/>
      <c r="B11" s="144"/>
      <c r="C11" s="147"/>
      <c r="D11" s="123" t="s">
        <v>31</v>
      </c>
      <c r="E11" s="4" t="s">
        <v>31</v>
      </c>
      <c r="F11" s="147"/>
      <c r="G11" s="123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34"/>
      <c r="W11" s="7"/>
      <c r="X11" s="7"/>
      <c r="Y11" s="26"/>
      <c r="Z11" s="35"/>
    </row>
    <row r="12" spans="1:26" ht="15.6" customHeight="1" thickBot="1">
      <c r="A12" s="144"/>
      <c r="B12" s="145"/>
      <c r="C12" s="148"/>
      <c r="D12" s="124"/>
      <c r="E12" s="5" t="s">
        <v>16</v>
      </c>
      <c r="F12" s="148"/>
      <c r="G12" s="124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57"/>
      <c r="W12" s="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145131.99</v>
      </c>
      <c r="E13" s="41">
        <v>209199.32</v>
      </c>
      <c r="F13" s="47">
        <f>(D13-E13)/E13</f>
        <v>-0.30625018283998251</v>
      </c>
      <c r="G13" s="43">
        <v>25784</v>
      </c>
      <c r="H13" s="41">
        <v>319</v>
      </c>
      <c r="I13" s="41">
        <f>G13/H13</f>
        <v>80.827586206896555</v>
      </c>
      <c r="J13" s="41">
        <v>32</v>
      </c>
      <c r="K13" s="41">
        <v>2</v>
      </c>
      <c r="L13" s="43">
        <v>595979</v>
      </c>
      <c r="M13" s="43">
        <v>104683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633</v>
      </c>
      <c r="D14" s="43">
        <v>109033.95</v>
      </c>
      <c r="E14" s="41" t="s">
        <v>36</v>
      </c>
      <c r="F14" s="41" t="s">
        <v>36</v>
      </c>
      <c r="G14" s="43">
        <v>14262</v>
      </c>
      <c r="H14" s="41">
        <v>176</v>
      </c>
      <c r="I14" s="41">
        <f>G14/H14</f>
        <v>81.034090909090907</v>
      </c>
      <c r="J14" s="41">
        <v>27</v>
      </c>
      <c r="K14" s="41">
        <v>1</v>
      </c>
      <c r="L14" s="43">
        <v>127290</v>
      </c>
      <c r="M14" s="43">
        <v>16670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</row>
    <row r="15" spans="1:26" ht="25.35" customHeight="1">
      <c r="A15" s="37">
        <v>3</v>
      </c>
      <c r="B15" s="37">
        <v>2</v>
      </c>
      <c r="C15" s="29" t="s">
        <v>623</v>
      </c>
      <c r="D15" s="43">
        <v>27039.919999999998</v>
      </c>
      <c r="E15" s="41">
        <v>33010.78</v>
      </c>
      <c r="F15" s="47">
        <f>(D15-E15)/E15</f>
        <v>-0.18087606533380915</v>
      </c>
      <c r="G15" s="43">
        <v>3945</v>
      </c>
      <c r="H15" s="41">
        <v>82</v>
      </c>
      <c r="I15" s="41">
        <f>G15/H15</f>
        <v>48.109756097560975</v>
      </c>
      <c r="J15" s="41">
        <v>11</v>
      </c>
      <c r="K15" s="41">
        <v>3</v>
      </c>
      <c r="L15" s="43">
        <v>181723.24</v>
      </c>
      <c r="M15" s="43">
        <v>27380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</row>
    <row r="16" spans="1:26" ht="25.35" customHeight="1">
      <c r="A16" s="37">
        <v>4</v>
      </c>
      <c r="B16" s="37">
        <v>3</v>
      </c>
      <c r="C16" s="29" t="s">
        <v>626</v>
      </c>
      <c r="D16" s="43">
        <v>19314.27</v>
      </c>
      <c r="E16" s="41">
        <v>22136.98</v>
      </c>
      <c r="F16" s="47">
        <f>(D16-E16)/E16</f>
        <v>-0.12751106971230941</v>
      </c>
      <c r="G16" s="43">
        <v>2832</v>
      </c>
      <c r="H16" s="41">
        <v>65</v>
      </c>
      <c r="I16" s="41">
        <f>G16/H16</f>
        <v>43.569230769230771</v>
      </c>
      <c r="J16" s="41">
        <v>13</v>
      </c>
      <c r="K16" s="41">
        <v>3</v>
      </c>
      <c r="L16" s="43">
        <v>135360.6</v>
      </c>
      <c r="M16" s="43">
        <v>19912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</row>
    <row r="17" spans="1:29" ht="25.35" customHeight="1">
      <c r="A17" s="37">
        <v>5</v>
      </c>
      <c r="B17" s="37">
        <v>4</v>
      </c>
      <c r="C17" s="29" t="s">
        <v>597</v>
      </c>
      <c r="D17" s="43">
        <v>10735.09</v>
      </c>
      <c r="E17" s="41">
        <v>11181.69</v>
      </c>
      <c r="F17" s="47">
        <f>(D17-E17)/E17</f>
        <v>-3.9940295250539083E-2</v>
      </c>
      <c r="G17" s="43">
        <v>1482</v>
      </c>
      <c r="H17" s="41">
        <v>32</v>
      </c>
      <c r="I17" s="41">
        <f>G17/H17</f>
        <v>46.3125</v>
      </c>
      <c r="J17" s="41">
        <v>7</v>
      </c>
      <c r="K17" s="41">
        <v>7</v>
      </c>
      <c r="L17" s="43">
        <v>275781</v>
      </c>
      <c r="M17" s="43">
        <v>40875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</row>
    <row r="18" spans="1:29" ht="25.35" customHeight="1">
      <c r="A18" s="37">
        <v>6</v>
      </c>
      <c r="B18" s="37" t="s">
        <v>34</v>
      </c>
      <c r="C18" s="29" t="s">
        <v>634</v>
      </c>
      <c r="D18" s="43">
        <v>9267</v>
      </c>
      <c r="E18" s="41" t="s">
        <v>36</v>
      </c>
      <c r="F18" s="41" t="s">
        <v>36</v>
      </c>
      <c r="G18" s="43">
        <v>1371</v>
      </c>
      <c r="H18" s="41" t="s">
        <v>36</v>
      </c>
      <c r="I18" s="41" t="s">
        <v>36</v>
      </c>
      <c r="J18" s="41">
        <v>15</v>
      </c>
      <c r="K18" s="41">
        <v>1</v>
      </c>
      <c r="L18" s="43">
        <v>11416</v>
      </c>
      <c r="M18" s="43">
        <v>1641</v>
      </c>
      <c r="N18" s="39">
        <v>44750</v>
      </c>
      <c r="O18" s="38" t="s">
        <v>65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</row>
    <row r="19" spans="1:29" ht="25.35" customHeight="1">
      <c r="A19" s="37">
        <v>7</v>
      </c>
      <c r="B19" s="37">
        <v>5</v>
      </c>
      <c r="C19" s="29" t="s">
        <v>627</v>
      </c>
      <c r="D19" s="43">
        <v>7293.4</v>
      </c>
      <c r="E19" s="41">
        <v>10070.049999999999</v>
      </c>
      <c r="F19" s="47">
        <f>(D19-E19)/E19</f>
        <v>-0.27573348692409666</v>
      </c>
      <c r="G19" s="43">
        <v>1026</v>
      </c>
      <c r="H19" s="41">
        <v>23</v>
      </c>
      <c r="I19" s="41">
        <f>G19/H19</f>
        <v>44.608695652173914</v>
      </c>
      <c r="J19" s="41">
        <v>9</v>
      </c>
      <c r="K19" s="41">
        <v>3</v>
      </c>
      <c r="L19" s="43">
        <v>52776</v>
      </c>
      <c r="M19" s="43">
        <v>8011</v>
      </c>
      <c r="N19" s="39">
        <v>44736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</row>
    <row r="20" spans="1:29" ht="25.35" customHeight="1">
      <c r="A20" s="37">
        <v>8</v>
      </c>
      <c r="B20" s="37">
        <v>6</v>
      </c>
      <c r="C20" s="29" t="s">
        <v>606</v>
      </c>
      <c r="D20" s="43">
        <v>4135.5</v>
      </c>
      <c r="E20" s="41">
        <v>7407.9</v>
      </c>
      <c r="F20" s="47">
        <f>(D20-E20)/E20</f>
        <v>-0.44174462398250514</v>
      </c>
      <c r="G20" s="43">
        <v>649</v>
      </c>
      <c r="H20" s="41">
        <v>29</v>
      </c>
      <c r="I20" s="41">
        <f>G20/H20</f>
        <v>22.379310344827587</v>
      </c>
      <c r="J20" s="41">
        <v>9</v>
      </c>
      <c r="K20" s="41">
        <v>5</v>
      </c>
      <c r="L20" s="43">
        <v>176513</v>
      </c>
      <c r="M20" s="43">
        <v>27156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</row>
    <row r="21" spans="1:29" ht="25.35" customHeight="1">
      <c r="A21" s="37">
        <v>9</v>
      </c>
      <c r="B21" s="37">
        <v>7</v>
      </c>
      <c r="C21" s="29" t="s">
        <v>612</v>
      </c>
      <c r="D21" s="43">
        <v>1835.7</v>
      </c>
      <c r="E21" s="41">
        <v>1877.87</v>
      </c>
      <c r="F21" s="47">
        <f>(D21-E21)/E21</f>
        <v>-2.2456293566647238E-2</v>
      </c>
      <c r="G21" s="43">
        <v>356</v>
      </c>
      <c r="H21" s="41">
        <v>23</v>
      </c>
      <c r="I21" s="41">
        <f>G21/H21</f>
        <v>15.478260869565217</v>
      </c>
      <c r="J21" s="41">
        <v>8</v>
      </c>
      <c r="K21" s="41">
        <v>4</v>
      </c>
      <c r="L21" s="43">
        <v>67896</v>
      </c>
      <c r="M21" s="43">
        <v>15284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7"/>
      <c r="X21" s="34"/>
      <c r="Y21" s="58"/>
      <c r="Z21" s="58"/>
    </row>
    <row r="22" spans="1:29" ht="25.35" customHeight="1">
      <c r="A22" s="37">
        <v>10</v>
      </c>
      <c r="B22" s="37">
        <v>9</v>
      </c>
      <c r="C22" s="29" t="s">
        <v>35</v>
      </c>
      <c r="D22" s="43">
        <v>686.54</v>
      </c>
      <c r="E22" s="41">
        <v>889</v>
      </c>
      <c r="F22" s="47">
        <f>(D22-E22)/E22</f>
        <v>-0.22773903262092243</v>
      </c>
      <c r="G22" s="43">
        <v>136</v>
      </c>
      <c r="H22" s="41">
        <v>12</v>
      </c>
      <c r="I22" s="41">
        <f>G22/H22</f>
        <v>11.333333333333334</v>
      </c>
      <c r="J22" s="41">
        <v>3</v>
      </c>
      <c r="K22" s="41">
        <v>15</v>
      </c>
      <c r="L22" s="43">
        <v>418445</v>
      </c>
      <c r="M22" s="43">
        <v>82038</v>
      </c>
      <c r="N22" s="39">
        <v>44652</v>
      </c>
      <c r="O22" s="38" t="s">
        <v>37</v>
      </c>
      <c r="P22" s="87"/>
      <c r="Q22" s="56"/>
      <c r="R22" s="34"/>
      <c r="S22" s="57"/>
      <c r="T22" s="57"/>
      <c r="U22" s="7"/>
      <c r="V22" s="34"/>
      <c r="W22" s="58"/>
      <c r="X22" s="34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334473.36000000004</v>
      </c>
      <c r="E23" s="36">
        <f t="shared" ref="E23:G23" si="0">SUM(E13:E22)</f>
        <v>295773.59000000003</v>
      </c>
      <c r="F23" s="67">
        <f>(D23-E23)/E23</f>
        <v>0.13084254750398783</v>
      </c>
      <c r="G23" s="36">
        <f t="shared" si="0"/>
        <v>51843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37">
        <v>11</v>
      </c>
      <c r="C25" s="29" t="s">
        <v>599</v>
      </c>
      <c r="D25" s="43">
        <v>505.56</v>
      </c>
      <c r="E25" s="41">
        <v>413.57</v>
      </c>
      <c r="F25" s="47">
        <f>(D25-E25)/E25</f>
        <v>0.2224290930193196</v>
      </c>
      <c r="G25" s="43">
        <v>93</v>
      </c>
      <c r="H25" s="41">
        <v>8</v>
      </c>
      <c r="I25" s="41">
        <f t="shared" ref="I25:I33" si="1">G25/H25</f>
        <v>11.625</v>
      </c>
      <c r="J25" s="41">
        <v>4</v>
      </c>
      <c r="K25" s="41">
        <v>6</v>
      </c>
      <c r="L25" s="43">
        <v>68671.929999999993</v>
      </c>
      <c r="M25" s="43">
        <v>16105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</row>
    <row r="26" spans="1:29" ht="25.35" customHeight="1">
      <c r="A26" s="37">
        <v>12</v>
      </c>
      <c r="B26" s="37">
        <v>12</v>
      </c>
      <c r="C26" s="29" t="s">
        <v>596</v>
      </c>
      <c r="D26" s="43">
        <v>261.5</v>
      </c>
      <c r="E26" s="41">
        <v>185.5</v>
      </c>
      <c r="F26" s="47">
        <f>(D26-E26)/E26</f>
        <v>0.40970350404312667</v>
      </c>
      <c r="G26" s="43">
        <v>95</v>
      </c>
      <c r="H26" s="41">
        <v>7</v>
      </c>
      <c r="I26" s="41">
        <f t="shared" si="1"/>
        <v>13.571428571428571</v>
      </c>
      <c r="J26" s="41">
        <v>3</v>
      </c>
      <c r="K26" s="41">
        <v>7</v>
      </c>
      <c r="L26" s="43">
        <v>32635.57</v>
      </c>
      <c r="M26" s="43">
        <v>7870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44" t="s">
        <v>36</v>
      </c>
      <c r="C27" s="29" t="s">
        <v>111</v>
      </c>
      <c r="D27" s="43">
        <v>117.5</v>
      </c>
      <c r="E27" s="41" t="s">
        <v>36</v>
      </c>
      <c r="F27" s="41" t="s">
        <v>36</v>
      </c>
      <c r="G27" s="43">
        <v>47</v>
      </c>
      <c r="H27" s="41">
        <v>3</v>
      </c>
      <c r="I27" s="41">
        <f t="shared" si="1"/>
        <v>15.666666666666666</v>
      </c>
      <c r="J27" s="41">
        <v>1</v>
      </c>
      <c r="K27" s="41" t="s">
        <v>36</v>
      </c>
      <c r="L27" s="43">
        <v>317623</v>
      </c>
      <c r="M27" s="43">
        <v>64542</v>
      </c>
      <c r="N27" s="39">
        <v>44554</v>
      </c>
      <c r="O27" s="38" t="s">
        <v>43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93</v>
      </c>
      <c r="E28" s="41">
        <v>182.2</v>
      </c>
      <c r="F28" s="47">
        <f>(D28-E28)/E28</f>
        <v>-0.4895718990120746</v>
      </c>
      <c r="G28" s="43">
        <v>16</v>
      </c>
      <c r="H28" s="41">
        <v>1</v>
      </c>
      <c r="I28" s="41">
        <f t="shared" si="1"/>
        <v>16</v>
      </c>
      <c r="J28" s="41">
        <v>1</v>
      </c>
      <c r="K28" s="41">
        <v>11</v>
      </c>
      <c r="L28" s="43">
        <v>25403.279999999999</v>
      </c>
      <c r="M28" s="43">
        <v>4316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19</v>
      </c>
      <c r="C29" s="29" t="s">
        <v>537</v>
      </c>
      <c r="D29" s="43">
        <v>91</v>
      </c>
      <c r="E29" s="41">
        <v>12</v>
      </c>
      <c r="F29" s="47">
        <f>(D29-E29)/E29</f>
        <v>6.583333333333333</v>
      </c>
      <c r="G29" s="43">
        <v>26</v>
      </c>
      <c r="H29" s="41">
        <v>3</v>
      </c>
      <c r="I29" s="41">
        <f t="shared" si="1"/>
        <v>8.6666666666666661</v>
      </c>
      <c r="J29" s="41">
        <v>2</v>
      </c>
      <c r="K29" s="41">
        <v>14</v>
      </c>
      <c r="L29" s="43">
        <v>185926.42</v>
      </c>
      <c r="M29" s="43">
        <v>45743</v>
      </c>
      <c r="N29" s="39">
        <v>44659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AA29" s="58"/>
    </row>
    <row r="30" spans="1:29" ht="25.35" customHeight="1">
      <c r="A30" s="37">
        <v>16</v>
      </c>
      <c r="B30" s="44" t="s">
        <v>36</v>
      </c>
      <c r="C30" s="29" t="s">
        <v>77</v>
      </c>
      <c r="D30" s="43">
        <v>80</v>
      </c>
      <c r="E30" s="41" t="s">
        <v>36</v>
      </c>
      <c r="F30" s="41" t="s">
        <v>36</v>
      </c>
      <c r="G30" s="43">
        <v>32</v>
      </c>
      <c r="H30" s="41">
        <v>2</v>
      </c>
      <c r="I30" s="41">
        <f t="shared" si="1"/>
        <v>16</v>
      </c>
      <c r="J30" s="41">
        <v>1</v>
      </c>
      <c r="K30" s="41" t="s">
        <v>36</v>
      </c>
      <c r="L30" s="43">
        <v>183215</v>
      </c>
      <c r="M30" s="43">
        <v>36157</v>
      </c>
      <c r="N30" s="39">
        <v>44568</v>
      </c>
      <c r="O30" s="38" t="s">
        <v>37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40</v>
      </c>
      <c r="E31" s="41" t="s">
        <v>36</v>
      </c>
      <c r="F31" s="41" t="s">
        <v>36</v>
      </c>
      <c r="G31" s="43">
        <v>16</v>
      </c>
      <c r="H31" s="41">
        <v>3</v>
      </c>
      <c r="I31" s="41">
        <f t="shared" si="1"/>
        <v>5.333333333333333</v>
      </c>
      <c r="J31" s="41">
        <v>1</v>
      </c>
      <c r="K31" s="41" t="s">
        <v>36</v>
      </c>
      <c r="L31" s="43">
        <v>46547.72</v>
      </c>
      <c r="M31" s="43">
        <v>10083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</row>
    <row r="32" spans="1:29" ht="25.35" customHeight="1">
      <c r="A32" s="37">
        <v>18</v>
      </c>
      <c r="B32" s="37">
        <v>10</v>
      </c>
      <c r="C32" s="29" t="s">
        <v>42</v>
      </c>
      <c r="D32" s="43">
        <v>39</v>
      </c>
      <c r="E32" s="41">
        <v>445.96</v>
      </c>
      <c r="F32" s="47">
        <f>(D32-E32)/E32</f>
        <v>-0.91254821060184765</v>
      </c>
      <c r="G32" s="43">
        <v>6</v>
      </c>
      <c r="H32" s="41">
        <v>3</v>
      </c>
      <c r="I32" s="41">
        <f t="shared" si="1"/>
        <v>2</v>
      </c>
      <c r="J32" s="41">
        <v>1</v>
      </c>
      <c r="K32" s="41">
        <v>17</v>
      </c>
      <c r="L32" s="43">
        <v>207111</v>
      </c>
      <c r="M32" s="43">
        <v>42070</v>
      </c>
      <c r="N32" s="39">
        <v>44638</v>
      </c>
      <c r="O32" s="38" t="s">
        <v>43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6" ht="25.35" customHeight="1">
      <c r="A33" s="37">
        <v>19</v>
      </c>
      <c r="B33" s="44" t="s">
        <v>36</v>
      </c>
      <c r="C33" s="29" t="s">
        <v>96</v>
      </c>
      <c r="D33" s="43">
        <v>32.5</v>
      </c>
      <c r="E33" s="41" t="s">
        <v>36</v>
      </c>
      <c r="F33" s="41" t="s">
        <v>36</v>
      </c>
      <c r="G33" s="43">
        <v>13</v>
      </c>
      <c r="H33" s="41">
        <v>2</v>
      </c>
      <c r="I33" s="41">
        <f t="shared" si="1"/>
        <v>6.5</v>
      </c>
      <c r="J33" s="41">
        <v>1</v>
      </c>
      <c r="K33" s="41" t="s">
        <v>36</v>
      </c>
      <c r="L33" s="43">
        <v>99723.87</v>
      </c>
      <c r="M33" s="43">
        <v>20675</v>
      </c>
      <c r="N33" s="39">
        <v>44603</v>
      </c>
      <c r="O33" s="38" t="s">
        <v>48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6" ht="25.35" customHeight="1">
      <c r="A34" s="14"/>
      <c r="B34" s="14"/>
      <c r="C34" s="28" t="s">
        <v>229</v>
      </c>
      <c r="D34" s="36">
        <f>SUM(D23:D33)</f>
        <v>335733.42000000004</v>
      </c>
      <c r="E34" s="36">
        <f t="shared" ref="E34:G34" si="2">SUM(E23:E33)</f>
        <v>297012.82000000007</v>
      </c>
      <c r="F34" s="67">
        <f t="shared" ref="F34" si="3">(D34-E34)/E34</f>
        <v>0.13036676329324765</v>
      </c>
      <c r="G34" s="36">
        <f t="shared" si="2"/>
        <v>52187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2.5703125" style="33" bestFit="1" customWidth="1"/>
    <col min="24" max="24" width="13.140625" style="33" customWidth="1"/>
    <col min="25" max="25" width="10.855468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6">
      <c r="A6" s="144"/>
      <c r="B6" s="144"/>
      <c r="C6" s="147"/>
      <c r="D6" s="4" t="s">
        <v>628</v>
      </c>
      <c r="E6" s="4" t="s">
        <v>619</v>
      </c>
      <c r="F6" s="147"/>
      <c r="G6" s="4" t="s">
        <v>628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</row>
    <row r="9" spans="1:26" ht="15" customHeight="1">
      <c r="A9" s="143"/>
      <c r="B9" s="143"/>
      <c r="C9" s="146" t="s">
        <v>17</v>
      </c>
      <c r="D9" s="119"/>
      <c r="E9" s="119"/>
      <c r="F9" s="146" t="s">
        <v>18</v>
      </c>
      <c r="G9" s="119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S9" s="35"/>
      <c r="T9" s="34"/>
      <c r="U9" s="34"/>
      <c r="V9" s="34"/>
      <c r="W9" s="34"/>
      <c r="X9" s="26"/>
      <c r="Z9" s="35"/>
    </row>
    <row r="10" spans="1:26">
      <c r="A10" s="144"/>
      <c r="B10" s="144"/>
      <c r="C10" s="147"/>
      <c r="D10" s="120" t="s">
        <v>629</v>
      </c>
      <c r="E10" s="120" t="s">
        <v>620</v>
      </c>
      <c r="F10" s="147"/>
      <c r="G10" s="120" t="s">
        <v>629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S10" s="35"/>
      <c r="T10" s="34"/>
      <c r="U10" s="34"/>
      <c r="V10" s="34"/>
      <c r="W10" s="34"/>
      <c r="X10" s="35"/>
      <c r="Z10" s="35"/>
    </row>
    <row r="11" spans="1:26">
      <c r="A11" s="144"/>
      <c r="B11" s="144"/>
      <c r="C11" s="147"/>
      <c r="D11" s="120" t="s">
        <v>31</v>
      </c>
      <c r="E11" s="4" t="s">
        <v>31</v>
      </c>
      <c r="F11" s="147"/>
      <c r="G11" s="120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Q11" s="35"/>
      <c r="R11" s="34"/>
      <c r="S11" s="35"/>
      <c r="T11" s="34"/>
      <c r="U11" s="34"/>
      <c r="V11" s="34"/>
      <c r="W11" s="26"/>
      <c r="X11" s="7"/>
      <c r="Y11" s="7"/>
      <c r="Z11" s="35"/>
    </row>
    <row r="12" spans="1:26" ht="15.6" customHeight="1" thickBot="1">
      <c r="A12" s="144"/>
      <c r="B12" s="145"/>
      <c r="C12" s="148"/>
      <c r="D12" s="121"/>
      <c r="E12" s="5" t="s">
        <v>16</v>
      </c>
      <c r="F12" s="148"/>
      <c r="G12" s="121" t="s">
        <v>29</v>
      </c>
      <c r="H12" s="25"/>
      <c r="I12" s="148"/>
      <c r="J12" s="25"/>
      <c r="K12" s="25"/>
      <c r="L12" s="25"/>
      <c r="M12" s="25"/>
      <c r="N12" s="25"/>
      <c r="O12" s="148"/>
      <c r="P12" s="56"/>
      <c r="Q12" s="56"/>
      <c r="R12" s="58"/>
      <c r="S12" s="57"/>
      <c r="T12" s="58"/>
      <c r="U12" s="34"/>
      <c r="V12" s="57"/>
      <c r="W12" s="26"/>
      <c r="X12" s="7"/>
      <c r="Y12" s="7"/>
      <c r="Z12" s="58"/>
    </row>
    <row r="13" spans="1:26" ht="25.35" customHeight="1">
      <c r="A13" s="37">
        <v>1</v>
      </c>
      <c r="B13" s="37" t="s">
        <v>34</v>
      </c>
      <c r="C13" s="29" t="s">
        <v>632</v>
      </c>
      <c r="D13" s="43">
        <v>209199.32</v>
      </c>
      <c r="E13" s="41" t="s">
        <v>36</v>
      </c>
      <c r="F13" s="41" t="s">
        <v>36</v>
      </c>
      <c r="G13" s="43">
        <v>35540</v>
      </c>
      <c r="H13" s="41">
        <v>322</v>
      </c>
      <c r="I13" s="41">
        <f t="shared" ref="I13:I22" si="0">G13/H13</f>
        <v>110.37267080745342</v>
      </c>
      <c r="J13" s="41">
        <v>32</v>
      </c>
      <c r="K13" s="41">
        <v>1</v>
      </c>
      <c r="L13" s="43">
        <v>226858</v>
      </c>
      <c r="M13" s="43">
        <v>38816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623</v>
      </c>
      <c r="D14" s="43">
        <v>33010.78</v>
      </c>
      <c r="E14" s="41">
        <v>34067.46</v>
      </c>
      <c r="F14" s="47">
        <f t="shared" ref="F14:F23" si="1">(D14-E14)/E14</f>
        <v>-3.1017281593638046E-2</v>
      </c>
      <c r="G14" s="43">
        <v>3493</v>
      </c>
      <c r="H14" s="41">
        <v>144</v>
      </c>
      <c r="I14" s="41">
        <f t="shared" si="0"/>
        <v>24.256944444444443</v>
      </c>
      <c r="J14" s="41">
        <v>13</v>
      </c>
      <c r="K14" s="41">
        <v>2</v>
      </c>
      <c r="L14" s="43">
        <v>115448.47</v>
      </c>
      <c r="M14" s="43">
        <v>17505</v>
      </c>
      <c r="N14" s="39">
        <v>44736</v>
      </c>
      <c r="O14" s="38" t="s">
        <v>624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</row>
    <row r="15" spans="1:26" ht="25.35" customHeight="1">
      <c r="A15" s="37">
        <v>3</v>
      </c>
      <c r="B15" s="37">
        <v>2</v>
      </c>
      <c r="C15" s="29" t="s">
        <v>626</v>
      </c>
      <c r="D15" s="43">
        <v>22136.98</v>
      </c>
      <c r="E15" s="41">
        <v>24190.2</v>
      </c>
      <c r="F15" s="47">
        <f t="shared" si="1"/>
        <v>-8.4878173805921456E-2</v>
      </c>
      <c r="G15" s="43">
        <v>3214</v>
      </c>
      <c r="H15" s="41">
        <v>107</v>
      </c>
      <c r="I15" s="41">
        <f t="shared" si="0"/>
        <v>30.037383177570092</v>
      </c>
      <c r="J15" s="41">
        <v>15</v>
      </c>
      <c r="K15" s="41">
        <v>2</v>
      </c>
      <c r="L15" s="43">
        <v>87109.13</v>
      </c>
      <c r="M15" s="43">
        <v>12629</v>
      </c>
      <c r="N15" s="39">
        <v>44736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</row>
    <row r="16" spans="1:26" ht="25.35" customHeight="1">
      <c r="A16" s="37">
        <v>4</v>
      </c>
      <c r="B16" s="37">
        <v>5</v>
      </c>
      <c r="C16" s="29" t="s">
        <v>597</v>
      </c>
      <c r="D16" s="43">
        <v>11181.69</v>
      </c>
      <c r="E16" s="41">
        <v>7568.7</v>
      </c>
      <c r="F16" s="47">
        <f t="shared" si="1"/>
        <v>0.47735938800586636</v>
      </c>
      <c r="G16" s="43">
        <v>1576</v>
      </c>
      <c r="H16" s="41">
        <v>44</v>
      </c>
      <c r="I16" s="41">
        <f t="shared" si="0"/>
        <v>35.81818181818182</v>
      </c>
      <c r="J16" s="41">
        <v>10</v>
      </c>
      <c r="K16" s="41">
        <v>6</v>
      </c>
      <c r="L16" s="43">
        <v>250528</v>
      </c>
      <c r="M16" s="43">
        <v>37227</v>
      </c>
      <c r="N16" s="39">
        <v>44708</v>
      </c>
      <c r="O16" s="38" t="s">
        <v>37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</row>
    <row r="17" spans="1:26" ht="25.35" customHeight="1">
      <c r="A17" s="37">
        <v>5</v>
      </c>
      <c r="B17" s="37">
        <v>3</v>
      </c>
      <c r="C17" s="29" t="s">
        <v>627</v>
      </c>
      <c r="D17" s="43">
        <v>10070.049999999999</v>
      </c>
      <c r="E17" s="41">
        <v>10494.18</v>
      </c>
      <c r="F17" s="47">
        <f t="shared" si="1"/>
        <v>-4.0415735197986025E-2</v>
      </c>
      <c r="G17" s="43">
        <v>1480</v>
      </c>
      <c r="H17" s="41">
        <v>68</v>
      </c>
      <c r="I17" s="41">
        <f t="shared" si="0"/>
        <v>21.764705882352942</v>
      </c>
      <c r="J17" s="41">
        <v>14</v>
      </c>
      <c r="K17" s="41">
        <v>2</v>
      </c>
      <c r="L17" s="43">
        <v>30878</v>
      </c>
      <c r="M17" s="43">
        <v>4794</v>
      </c>
      <c r="N17" s="39">
        <v>44736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</row>
    <row r="18" spans="1:26" ht="25.35" customHeight="1">
      <c r="A18" s="37">
        <v>6</v>
      </c>
      <c r="B18" s="37">
        <v>4</v>
      </c>
      <c r="C18" s="29" t="s">
        <v>606</v>
      </c>
      <c r="D18" s="43">
        <v>7407.9</v>
      </c>
      <c r="E18" s="41">
        <v>9463.76</v>
      </c>
      <c r="F18" s="47">
        <f t="shared" si="1"/>
        <v>-0.21723501018622626</v>
      </c>
      <c r="G18" s="43">
        <v>1078</v>
      </c>
      <c r="H18" s="41">
        <v>48</v>
      </c>
      <c r="I18" s="41">
        <f t="shared" si="0"/>
        <v>22.458333333333332</v>
      </c>
      <c r="J18" s="41">
        <v>11</v>
      </c>
      <c r="K18" s="41">
        <v>4</v>
      </c>
      <c r="L18" s="43">
        <v>162766</v>
      </c>
      <c r="M18" s="43">
        <v>25026</v>
      </c>
      <c r="N18" s="39">
        <v>44722</v>
      </c>
      <c r="O18" s="38" t="s">
        <v>43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</row>
    <row r="19" spans="1:26" ht="25.35" customHeight="1">
      <c r="A19" s="37">
        <v>7</v>
      </c>
      <c r="B19" s="37">
        <v>6</v>
      </c>
      <c r="C19" s="29" t="s">
        <v>612</v>
      </c>
      <c r="D19" s="43">
        <v>1877.87</v>
      </c>
      <c r="E19" s="41">
        <v>7100.66</v>
      </c>
      <c r="F19" s="47">
        <f t="shared" si="1"/>
        <v>-0.73553585159689383</v>
      </c>
      <c r="G19" s="43">
        <v>380</v>
      </c>
      <c r="H19" s="41">
        <v>51</v>
      </c>
      <c r="I19" s="41">
        <f t="shared" si="0"/>
        <v>7.4509803921568629</v>
      </c>
      <c r="J19" s="41">
        <v>11</v>
      </c>
      <c r="K19" s="41">
        <v>3</v>
      </c>
      <c r="L19" s="43">
        <v>62959</v>
      </c>
      <c r="M19" s="43">
        <v>14284</v>
      </c>
      <c r="N19" s="39">
        <v>44729</v>
      </c>
      <c r="O19" s="38" t="s">
        <v>41</v>
      </c>
      <c r="P19" s="87"/>
      <c r="Q19" s="118"/>
      <c r="R19" s="34"/>
      <c r="S19" s="57"/>
      <c r="T19" s="57"/>
      <c r="U19" s="34"/>
      <c r="V19" s="34"/>
      <c r="W19" s="58"/>
      <c r="X19" s="7"/>
      <c r="Y19" s="34"/>
      <c r="Z19" s="58"/>
    </row>
    <row r="20" spans="1:26" ht="25.35" customHeight="1">
      <c r="A20" s="37">
        <v>8</v>
      </c>
      <c r="B20" s="37">
        <v>8</v>
      </c>
      <c r="C20" s="29" t="s">
        <v>571</v>
      </c>
      <c r="D20" s="43">
        <v>1469.16</v>
      </c>
      <c r="E20" s="41">
        <v>1805.28</v>
      </c>
      <c r="F20" s="47">
        <f t="shared" si="1"/>
        <v>-0.18618718425950539</v>
      </c>
      <c r="G20" s="43">
        <v>211</v>
      </c>
      <c r="H20" s="41">
        <v>9</v>
      </c>
      <c r="I20" s="41">
        <f t="shared" si="0"/>
        <v>23.444444444444443</v>
      </c>
      <c r="J20" s="41">
        <v>4</v>
      </c>
      <c r="K20" s="41">
        <v>9</v>
      </c>
      <c r="L20" s="43">
        <v>422542</v>
      </c>
      <c r="M20" s="43">
        <v>59737</v>
      </c>
      <c r="N20" s="39">
        <v>44687</v>
      </c>
      <c r="O20" s="38" t="s">
        <v>41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</row>
    <row r="21" spans="1:26" ht="25.35" customHeight="1">
      <c r="A21" s="37">
        <v>9</v>
      </c>
      <c r="B21" s="37">
        <v>9</v>
      </c>
      <c r="C21" s="29" t="s">
        <v>35</v>
      </c>
      <c r="D21" s="43">
        <v>889</v>
      </c>
      <c r="E21" s="41">
        <v>1703.37</v>
      </c>
      <c r="F21" s="47">
        <f t="shared" si="1"/>
        <v>-0.4780934265602893</v>
      </c>
      <c r="G21" s="43">
        <v>180</v>
      </c>
      <c r="H21" s="41">
        <v>12</v>
      </c>
      <c r="I21" s="41">
        <f t="shared" si="0"/>
        <v>15</v>
      </c>
      <c r="J21" s="41">
        <v>5</v>
      </c>
      <c r="K21" s="41">
        <v>14</v>
      </c>
      <c r="L21" s="43">
        <v>416138</v>
      </c>
      <c r="M21" s="43">
        <v>81532</v>
      </c>
      <c r="N21" s="39">
        <v>44652</v>
      </c>
      <c r="O21" s="38" t="s">
        <v>37</v>
      </c>
      <c r="P21" s="87"/>
      <c r="Q21" s="56"/>
      <c r="R21" s="34"/>
      <c r="S21" s="57"/>
      <c r="T21" s="57"/>
      <c r="U21" s="7"/>
      <c r="V21" s="34"/>
      <c r="W21" s="34"/>
      <c r="X21" s="58"/>
      <c r="Y21" s="34"/>
      <c r="Z21" s="58"/>
    </row>
    <row r="22" spans="1:26" ht="25.35" customHeight="1">
      <c r="A22" s="37">
        <v>10</v>
      </c>
      <c r="B22" s="37">
        <v>10</v>
      </c>
      <c r="C22" s="29" t="s">
        <v>42</v>
      </c>
      <c r="D22" s="43">
        <v>445.96</v>
      </c>
      <c r="E22" s="41">
        <v>1672.61</v>
      </c>
      <c r="F22" s="47">
        <f t="shared" si="1"/>
        <v>-0.73337478551485402</v>
      </c>
      <c r="G22" s="43">
        <v>95</v>
      </c>
      <c r="H22" s="41">
        <v>10</v>
      </c>
      <c r="I22" s="41">
        <f t="shared" si="0"/>
        <v>9.5</v>
      </c>
      <c r="J22" s="41">
        <v>3</v>
      </c>
      <c r="K22" s="41">
        <v>16</v>
      </c>
      <c r="L22" s="43">
        <v>206424</v>
      </c>
      <c r="M22" s="43">
        <v>41919</v>
      </c>
      <c r="N22" s="39">
        <v>44638</v>
      </c>
      <c r="O22" s="38" t="s">
        <v>43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297688.71000000002</v>
      </c>
      <c r="E23" s="36">
        <v>100537.04</v>
      </c>
      <c r="F23" s="67">
        <f t="shared" si="1"/>
        <v>1.9609854238795976</v>
      </c>
      <c r="G23" s="36">
        <f t="shared" ref="G23" si="2">SUM(G13:G22)</f>
        <v>47247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6" ht="25.35" customHeight="1">
      <c r="A25" s="37">
        <v>11</v>
      </c>
      <c r="B25" s="37">
        <v>7</v>
      </c>
      <c r="C25" s="29" t="s">
        <v>599</v>
      </c>
      <c r="D25" s="43">
        <v>413.57</v>
      </c>
      <c r="E25" s="41">
        <v>2470.8200000000002</v>
      </c>
      <c r="F25" s="47">
        <f>(D25-E25)/E25</f>
        <v>-0.83261832104321631</v>
      </c>
      <c r="G25" s="43">
        <v>94</v>
      </c>
      <c r="H25" s="41">
        <v>12</v>
      </c>
      <c r="I25" s="41">
        <f t="shared" ref="I25:I34" si="3">G25/H25</f>
        <v>7.833333333333333</v>
      </c>
      <c r="J25" s="41">
        <v>5</v>
      </c>
      <c r="K25" s="41">
        <v>5</v>
      </c>
      <c r="L25" s="43">
        <v>67343.05</v>
      </c>
      <c r="M25" s="43">
        <v>15827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</row>
    <row r="26" spans="1:26" ht="25.35" customHeight="1">
      <c r="A26" s="37">
        <v>12</v>
      </c>
      <c r="B26" s="37">
        <v>16</v>
      </c>
      <c r="C26" s="29" t="s">
        <v>596</v>
      </c>
      <c r="D26" s="43">
        <v>185.5</v>
      </c>
      <c r="E26" s="41">
        <v>128</v>
      </c>
      <c r="F26" s="47">
        <f>(D26-E26)/E26</f>
        <v>0.44921875</v>
      </c>
      <c r="G26" s="43">
        <v>81</v>
      </c>
      <c r="H26" s="41">
        <v>5</v>
      </c>
      <c r="I26" s="41">
        <f t="shared" si="3"/>
        <v>16.2</v>
      </c>
      <c r="J26" s="41">
        <v>2</v>
      </c>
      <c r="K26" s="41">
        <v>6</v>
      </c>
      <c r="L26" s="43">
        <v>32182.37</v>
      </c>
      <c r="M26" s="43">
        <v>7707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</row>
    <row r="27" spans="1:26" ht="25.35" customHeight="1">
      <c r="A27" s="37">
        <v>13</v>
      </c>
      <c r="B27" s="37">
        <v>15</v>
      </c>
      <c r="C27" s="29" t="s">
        <v>565</v>
      </c>
      <c r="D27" s="43">
        <v>182.2</v>
      </c>
      <c r="E27" s="41">
        <v>224</v>
      </c>
      <c r="F27" s="47">
        <f>(D27-E27)/E27</f>
        <v>-0.18660714285714292</v>
      </c>
      <c r="G27" s="43">
        <v>38</v>
      </c>
      <c r="H27" s="41">
        <v>3</v>
      </c>
      <c r="I27" s="41">
        <f t="shared" si="3"/>
        <v>12.666666666666666</v>
      </c>
      <c r="J27" s="41">
        <v>2</v>
      </c>
      <c r="K27" s="41">
        <v>10</v>
      </c>
      <c r="L27" s="43">
        <v>25143.279999999999</v>
      </c>
      <c r="M27" s="43">
        <v>4269</v>
      </c>
      <c r="N27" s="39">
        <v>44680</v>
      </c>
      <c r="O27" s="38" t="s">
        <v>68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6" ht="25.35" customHeight="1">
      <c r="A28" s="37">
        <v>14</v>
      </c>
      <c r="B28" s="37">
        <v>11</v>
      </c>
      <c r="C28" s="29" t="s">
        <v>614</v>
      </c>
      <c r="D28" s="43">
        <v>118</v>
      </c>
      <c r="E28" s="41">
        <v>1511.35</v>
      </c>
      <c r="F28" s="47">
        <f>(D28-E28)/E28</f>
        <v>-0.92192410758593313</v>
      </c>
      <c r="G28" s="43">
        <v>30</v>
      </c>
      <c r="H28" s="41">
        <v>3</v>
      </c>
      <c r="I28" s="41">
        <f t="shared" si="3"/>
        <v>10</v>
      </c>
      <c r="J28" s="41">
        <v>2</v>
      </c>
      <c r="K28" s="41">
        <v>3</v>
      </c>
      <c r="L28" s="43">
        <v>14179.35</v>
      </c>
      <c r="M28" s="43">
        <v>2594</v>
      </c>
      <c r="N28" s="39">
        <v>44729</v>
      </c>
      <c r="O28" s="38" t="s">
        <v>68</v>
      </c>
      <c r="P28" s="87"/>
      <c r="Q28" s="56"/>
      <c r="R28" s="34"/>
      <c r="S28" s="57"/>
      <c r="T28" s="57"/>
      <c r="U28" s="7"/>
      <c r="V28" s="34"/>
      <c r="W28" s="58"/>
      <c r="X28" s="34"/>
      <c r="Y28" s="34"/>
      <c r="Z28" s="58"/>
    </row>
    <row r="29" spans="1:26" ht="25.35" customHeight="1">
      <c r="A29" s="37">
        <v>15</v>
      </c>
      <c r="B29" s="37">
        <v>12</v>
      </c>
      <c r="C29" s="29" t="s">
        <v>40</v>
      </c>
      <c r="D29" s="43">
        <v>44.35</v>
      </c>
      <c r="E29" s="41">
        <v>478.61</v>
      </c>
      <c r="F29" s="47">
        <f>(D29-E29)/E29</f>
        <v>-0.90733582666471657</v>
      </c>
      <c r="G29" s="43">
        <v>9</v>
      </c>
      <c r="H29" s="41">
        <v>1</v>
      </c>
      <c r="I29" s="41">
        <f t="shared" si="3"/>
        <v>9</v>
      </c>
      <c r="J29" s="41">
        <v>1</v>
      </c>
      <c r="K29" s="41">
        <v>17</v>
      </c>
      <c r="L29" s="43">
        <v>286839</v>
      </c>
      <c r="M29" s="43">
        <v>57766</v>
      </c>
      <c r="N29" s="39">
        <v>44631</v>
      </c>
      <c r="O29" s="38" t="s">
        <v>41</v>
      </c>
      <c r="P29" s="56"/>
      <c r="Q29" s="56"/>
      <c r="R29" s="57"/>
      <c r="S29" s="57"/>
      <c r="T29" s="58"/>
      <c r="U29" s="34"/>
      <c r="V29" s="58"/>
      <c r="X29" s="57"/>
    </row>
    <row r="30" spans="1:26" ht="25.35" customHeight="1">
      <c r="A30" s="37">
        <v>16</v>
      </c>
      <c r="B30" s="41" t="s">
        <v>36</v>
      </c>
      <c r="C30" s="29" t="s">
        <v>381</v>
      </c>
      <c r="D30" s="43">
        <v>38</v>
      </c>
      <c r="E30" s="41" t="s">
        <v>36</v>
      </c>
      <c r="F30" s="41" t="s">
        <v>36</v>
      </c>
      <c r="G30" s="43">
        <v>15</v>
      </c>
      <c r="H30" s="41">
        <v>2</v>
      </c>
      <c r="I30" s="41">
        <f t="shared" si="3"/>
        <v>7.5</v>
      </c>
      <c r="J30" s="41">
        <v>1</v>
      </c>
      <c r="K30" s="41" t="s">
        <v>36</v>
      </c>
      <c r="L30" s="43">
        <v>26569.54</v>
      </c>
      <c r="M30" s="43">
        <v>6365</v>
      </c>
      <c r="N30" s="39">
        <v>44414</v>
      </c>
      <c r="O30" s="38" t="s">
        <v>48</v>
      </c>
      <c r="P30" s="75"/>
      <c r="Q30" s="74"/>
      <c r="S30" s="57"/>
      <c r="T30" s="57"/>
      <c r="U30" s="57"/>
      <c r="V30" s="7"/>
      <c r="W30" s="34"/>
      <c r="X30" s="58"/>
      <c r="Y30" s="57"/>
      <c r="Z30" s="34"/>
    </row>
    <row r="31" spans="1:26" ht="25.35" customHeight="1">
      <c r="A31" s="37">
        <v>17</v>
      </c>
      <c r="B31" s="44" t="s">
        <v>36</v>
      </c>
      <c r="C31" s="29" t="s">
        <v>99</v>
      </c>
      <c r="D31" s="43">
        <v>33</v>
      </c>
      <c r="E31" s="41" t="s">
        <v>36</v>
      </c>
      <c r="F31" s="41" t="s">
        <v>36</v>
      </c>
      <c r="G31" s="43">
        <v>13</v>
      </c>
      <c r="H31" s="41">
        <v>3</v>
      </c>
      <c r="I31" s="41">
        <f t="shared" si="3"/>
        <v>4.333333333333333</v>
      </c>
      <c r="J31" s="41">
        <v>1</v>
      </c>
      <c r="K31" s="41" t="s">
        <v>36</v>
      </c>
      <c r="L31" s="43">
        <v>36535</v>
      </c>
      <c r="M31" s="43">
        <v>7190</v>
      </c>
      <c r="N31" s="39">
        <v>44589</v>
      </c>
      <c r="O31" s="38" t="s">
        <v>50</v>
      </c>
      <c r="P31" s="87"/>
      <c r="Q31" s="56"/>
      <c r="R31" s="34"/>
      <c r="S31" s="57"/>
      <c r="T31" s="57"/>
      <c r="U31" s="7"/>
      <c r="V31" s="34"/>
      <c r="W31" s="34"/>
      <c r="X31" s="58"/>
      <c r="Y31" s="34"/>
      <c r="Z31" s="58"/>
    </row>
    <row r="32" spans="1:26" ht="25.35" customHeight="1">
      <c r="A32" s="37">
        <v>18</v>
      </c>
      <c r="B32" s="44" t="s">
        <v>36</v>
      </c>
      <c r="C32" s="29" t="s">
        <v>227</v>
      </c>
      <c r="D32" s="43">
        <v>30</v>
      </c>
      <c r="E32" s="41" t="s">
        <v>36</v>
      </c>
      <c r="F32" s="41" t="s">
        <v>36</v>
      </c>
      <c r="G32" s="43">
        <v>12</v>
      </c>
      <c r="H32" s="41">
        <v>3</v>
      </c>
      <c r="I32" s="41">
        <f t="shared" si="3"/>
        <v>4</v>
      </c>
      <c r="J32" s="41">
        <v>1</v>
      </c>
      <c r="K32" s="41" t="s">
        <v>36</v>
      </c>
      <c r="L32" s="43">
        <v>19025.29</v>
      </c>
      <c r="M32" s="43">
        <v>4081</v>
      </c>
      <c r="N32" s="39">
        <v>44533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</row>
    <row r="33" spans="1:26" ht="25.35" customHeight="1">
      <c r="A33" s="37">
        <v>19</v>
      </c>
      <c r="B33" s="37">
        <v>18</v>
      </c>
      <c r="C33" s="29" t="s">
        <v>537</v>
      </c>
      <c r="D33" s="43">
        <v>12</v>
      </c>
      <c r="E33" s="41">
        <v>93.55</v>
      </c>
      <c r="F33" s="47">
        <f>(D33-E33)/E33</f>
        <v>-0.8717263495456975</v>
      </c>
      <c r="G33" s="43">
        <v>2</v>
      </c>
      <c r="H33" s="41">
        <v>1</v>
      </c>
      <c r="I33" s="41">
        <f t="shared" si="3"/>
        <v>2</v>
      </c>
      <c r="J33" s="41">
        <v>1</v>
      </c>
      <c r="K33" s="41">
        <v>13</v>
      </c>
      <c r="L33" s="43">
        <v>185510.6</v>
      </c>
      <c r="M33" s="43">
        <v>45646</v>
      </c>
      <c r="N33" s="39">
        <v>44659</v>
      </c>
      <c r="O33" s="38" t="s">
        <v>48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</row>
    <row r="34" spans="1:26" ht="25.35" customHeight="1">
      <c r="A34" s="37">
        <v>20</v>
      </c>
      <c r="B34" s="41" t="s">
        <v>36</v>
      </c>
      <c r="C34" s="29" t="s">
        <v>435</v>
      </c>
      <c r="D34" s="43">
        <v>5</v>
      </c>
      <c r="E34" s="41" t="s">
        <v>36</v>
      </c>
      <c r="F34" s="41" t="s">
        <v>36</v>
      </c>
      <c r="G34" s="43">
        <v>2</v>
      </c>
      <c r="H34" s="41">
        <v>1</v>
      </c>
      <c r="I34" s="41">
        <f t="shared" si="3"/>
        <v>2</v>
      </c>
      <c r="J34" s="41">
        <v>1</v>
      </c>
      <c r="K34" s="41" t="s">
        <v>36</v>
      </c>
      <c r="L34" s="43">
        <v>6965.94</v>
      </c>
      <c r="M34" s="43">
        <v>1851</v>
      </c>
      <c r="N34" s="39">
        <v>44386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6" ht="25.35" customHeight="1">
      <c r="A35" s="14"/>
      <c r="B35" s="14"/>
      <c r="C35" s="28" t="s">
        <v>69</v>
      </c>
      <c r="D35" s="36">
        <f>SUM(D23:D34)</f>
        <v>298750.33</v>
      </c>
      <c r="E35" s="36">
        <v>104054.63</v>
      </c>
      <c r="F35" s="67">
        <f>(D35-E35)/E35</f>
        <v>1.8710911758563746</v>
      </c>
      <c r="G35" s="36">
        <f>SUM(G23:G34)</f>
        <v>47543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27" sqref="A27:XFD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1" style="33" customWidth="1"/>
    <col min="25" max="25" width="13.140625" style="33" customWidth="1"/>
    <col min="26" max="26" width="13.7109375" style="33" bestFit="1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3"/>
      <c r="B5" s="143"/>
      <c r="C5" s="146" t="s">
        <v>2</v>
      </c>
      <c r="D5" s="3"/>
      <c r="E5" s="3"/>
      <c r="F5" s="146" t="s">
        <v>3</v>
      </c>
      <c r="G5" s="3"/>
      <c r="H5" s="146" t="s">
        <v>4</v>
      </c>
      <c r="I5" s="146" t="s">
        <v>5</v>
      </c>
      <c r="J5" s="146" t="s">
        <v>6</v>
      </c>
      <c r="K5" s="146" t="s">
        <v>7</v>
      </c>
      <c r="L5" s="146" t="s">
        <v>8</v>
      </c>
      <c r="M5" s="146" t="s">
        <v>9</v>
      </c>
      <c r="N5" s="146" t="s">
        <v>10</v>
      </c>
      <c r="O5" s="146" t="s">
        <v>11</v>
      </c>
    </row>
    <row r="6" spans="1:29">
      <c r="A6" s="144"/>
      <c r="B6" s="144"/>
      <c r="C6" s="147"/>
      <c r="D6" s="4" t="s">
        <v>619</v>
      </c>
      <c r="E6" s="4" t="s">
        <v>615</v>
      </c>
      <c r="F6" s="147"/>
      <c r="G6" s="4" t="s">
        <v>619</v>
      </c>
      <c r="H6" s="147"/>
      <c r="I6" s="147"/>
      <c r="J6" s="147"/>
      <c r="K6" s="147"/>
      <c r="L6" s="147"/>
      <c r="M6" s="147"/>
      <c r="N6" s="147"/>
      <c r="O6" s="147"/>
    </row>
    <row r="7" spans="1:29">
      <c r="A7" s="144"/>
      <c r="B7" s="144"/>
      <c r="C7" s="147"/>
      <c r="D7" s="4" t="s">
        <v>14</v>
      </c>
      <c r="E7" s="4" t="s">
        <v>14</v>
      </c>
      <c r="F7" s="147"/>
      <c r="G7" s="4" t="s">
        <v>15</v>
      </c>
      <c r="H7" s="147"/>
      <c r="I7" s="147"/>
      <c r="J7" s="147"/>
      <c r="K7" s="147"/>
      <c r="L7" s="147"/>
      <c r="M7" s="147"/>
      <c r="N7" s="147"/>
      <c r="O7" s="147"/>
    </row>
    <row r="8" spans="1:29" ht="18" customHeight="1" thickBot="1">
      <c r="A8" s="145"/>
      <c r="B8" s="145"/>
      <c r="C8" s="148"/>
      <c r="D8" s="5" t="s">
        <v>16</v>
      </c>
      <c r="E8" s="5" t="s">
        <v>16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7"/>
    </row>
    <row r="9" spans="1:29" ht="15" customHeight="1">
      <c r="A9" s="143"/>
      <c r="B9" s="143"/>
      <c r="C9" s="146" t="s">
        <v>17</v>
      </c>
      <c r="D9" s="115"/>
      <c r="E9" s="115"/>
      <c r="F9" s="146" t="s">
        <v>18</v>
      </c>
      <c r="G9" s="115"/>
      <c r="H9" s="8" t="s">
        <v>19</v>
      </c>
      <c r="I9" s="146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6" t="s">
        <v>26</v>
      </c>
      <c r="R9" s="7"/>
      <c r="V9" s="35"/>
      <c r="W9" s="34"/>
      <c r="X9" s="34"/>
      <c r="Y9" s="26"/>
      <c r="Z9" s="34"/>
      <c r="AA9" s="34"/>
      <c r="AC9" s="35"/>
    </row>
    <row r="10" spans="1:29">
      <c r="A10" s="144"/>
      <c r="B10" s="144"/>
      <c r="C10" s="147"/>
      <c r="D10" s="116" t="s">
        <v>620</v>
      </c>
      <c r="E10" s="116" t="s">
        <v>616</v>
      </c>
      <c r="F10" s="147"/>
      <c r="G10" s="116" t="s">
        <v>620</v>
      </c>
      <c r="H10" s="4" t="s">
        <v>29</v>
      </c>
      <c r="I10" s="147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47"/>
      <c r="R10" s="7"/>
      <c r="V10" s="35"/>
      <c r="W10" s="34"/>
      <c r="X10" s="34"/>
      <c r="Y10" s="35"/>
      <c r="Z10" s="34"/>
      <c r="AA10" s="34"/>
      <c r="AC10" s="35"/>
    </row>
    <row r="11" spans="1:29">
      <c r="A11" s="144"/>
      <c r="B11" s="144"/>
      <c r="C11" s="147"/>
      <c r="D11" s="116" t="s">
        <v>31</v>
      </c>
      <c r="E11" s="4" t="s">
        <v>31</v>
      </c>
      <c r="F11" s="147"/>
      <c r="G11" s="116" t="s">
        <v>32</v>
      </c>
      <c r="H11" s="6"/>
      <c r="I11" s="147"/>
      <c r="J11" s="6"/>
      <c r="K11" s="6"/>
      <c r="L11" s="10" t="s">
        <v>16</v>
      </c>
      <c r="M11" s="4" t="s">
        <v>29</v>
      </c>
      <c r="N11" s="6"/>
      <c r="O11" s="147"/>
      <c r="R11" s="35"/>
      <c r="T11" s="35"/>
      <c r="U11" s="34"/>
      <c r="V11" s="35"/>
      <c r="W11" s="34"/>
      <c r="X11" s="34"/>
      <c r="Y11" s="7"/>
      <c r="Z11" s="34"/>
      <c r="AA11" s="26"/>
      <c r="AB11" s="7"/>
      <c r="AC11" s="35"/>
    </row>
    <row r="12" spans="1:29" ht="15.6" customHeight="1" thickBot="1">
      <c r="A12" s="144"/>
      <c r="B12" s="145"/>
      <c r="C12" s="148"/>
      <c r="D12" s="117"/>
      <c r="E12" s="5" t="s">
        <v>16</v>
      </c>
      <c r="F12" s="148"/>
      <c r="G12" s="117" t="s">
        <v>29</v>
      </c>
      <c r="H12" s="25"/>
      <c r="I12" s="148"/>
      <c r="J12" s="25"/>
      <c r="K12" s="25"/>
      <c r="L12" s="25"/>
      <c r="M12" s="25"/>
      <c r="N12" s="25"/>
      <c r="O12" s="148"/>
      <c r="Q12" s="56"/>
      <c r="R12" s="56"/>
      <c r="S12" s="56"/>
      <c r="T12" s="56"/>
      <c r="U12" s="58"/>
      <c r="V12" s="57"/>
      <c r="W12" s="58"/>
      <c r="X12" s="34"/>
      <c r="Y12" s="7"/>
      <c r="Z12" s="57"/>
      <c r="AA12" s="26"/>
      <c r="AB12" s="7"/>
      <c r="AC12" s="58"/>
    </row>
    <row r="13" spans="1:29" ht="25.35" customHeight="1">
      <c r="A13" s="37">
        <v>1</v>
      </c>
      <c r="B13" s="63" t="s">
        <v>34</v>
      </c>
      <c r="C13" s="29" t="s">
        <v>623</v>
      </c>
      <c r="D13" s="43">
        <v>34067.46</v>
      </c>
      <c r="E13" s="41" t="s">
        <v>36</v>
      </c>
      <c r="F13" s="41" t="s">
        <v>36</v>
      </c>
      <c r="G13" s="43">
        <v>5159</v>
      </c>
      <c r="H13" s="41">
        <v>142</v>
      </c>
      <c r="I13" s="41">
        <f t="shared" ref="I13:I22" si="0">G13/H13</f>
        <v>36.33098591549296</v>
      </c>
      <c r="J13" s="41">
        <v>13</v>
      </c>
      <c r="K13" s="41">
        <v>1</v>
      </c>
      <c r="L13" s="43">
        <v>52175.91</v>
      </c>
      <c r="M13" s="43">
        <v>8503</v>
      </c>
      <c r="N13" s="39">
        <v>44736</v>
      </c>
      <c r="O13" s="38" t="s">
        <v>624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626</v>
      </c>
      <c r="D14" s="43">
        <v>24190.2</v>
      </c>
      <c r="E14" s="41" t="s">
        <v>36</v>
      </c>
      <c r="F14" s="41" t="s">
        <v>36</v>
      </c>
      <c r="G14" s="43">
        <v>3214</v>
      </c>
      <c r="H14" s="41">
        <v>129</v>
      </c>
      <c r="I14" s="41">
        <f t="shared" si="0"/>
        <v>24.914728682170544</v>
      </c>
      <c r="J14" s="41">
        <v>17</v>
      </c>
      <c r="K14" s="41">
        <v>1</v>
      </c>
      <c r="L14" s="43">
        <v>40927.360000000001</v>
      </c>
      <c r="M14" s="43">
        <v>5619</v>
      </c>
      <c r="N14" s="39">
        <v>44736</v>
      </c>
      <c r="O14" s="38" t="s">
        <v>45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34"/>
      <c r="AA14" s="58"/>
      <c r="AB14" s="34"/>
      <c r="AC14" s="58"/>
    </row>
    <row r="15" spans="1:29" ht="25.35" customHeight="1">
      <c r="A15" s="37">
        <v>3</v>
      </c>
      <c r="B15" s="63" t="s">
        <v>34</v>
      </c>
      <c r="C15" s="29" t="s">
        <v>627</v>
      </c>
      <c r="D15" s="43">
        <v>10494.18</v>
      </c>
      <c r="E15" s="41" t="s">
        <v>36</v>
      </c>
      <c r="F15" s="41" t="s">
        <v>36</v>
      </c>
      <c r="G15" s="43">
        <v>1492</v>
      </c>
      <c r="H15" s="41">
        <v>87</v>
      </c>
      <c r="I15" s="41">
        <f t="shared" si="0"/>
        <v>17.149425287356323</v>
      </c>
      <c r="J15" s="41">
        <v>14</v>
      </c>
      <c r="K15" s="41">
        <v>1</v>
      </c>
      <c r="L15" s="43">
        <v>10494</v>
      </c>
      <c r="M15" s="43">
        <v>1492</v>
      </c>
      <c r="N15" s="39">
        <v>44736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34"/>
      <c r="AA15" s="58"/>
      <c r="AB15" s="34"/>
      <c r="AC15" s="58"/>
    </row>
    <row r="16" spans="1:29" ht="25.35" customHeight="1">
      <c r="A16" s="37">
        <v>4</v>
      </c>
      <c r="B16" s="63">
        <v>1</v>
      </c>
      <c r="C16" s="29" t="s">
        <v>606</v>
      </c>
      <c r="D16" s="43">
        <v>9463.76</v>
      </c>
      <c r="E16" s="41">
        <v>34854.269999999997</v>
      </c>
      <c r="F16" s="47">
        <f t="shared" ref="F16:F23" si="1">(D16-E16)/E16</f>
        <v>-0.7284763100762115</v>
      </c>
      <c r="G16" s="43">
        <v>1378</v>
      </c>
      <c r="H16" s="41">
        <v>85</v>
      </c>
      <c r="I16" s="41">
        <f t="shared" si="0"/>
        <v>16.211764705882352</v>
      </c>
      <c r="J16" s="41">
        <v>13</v>
      </c>
      <c r="K16" s="41">
        <v>3</v>
      </c>
      <c r="L16" s="43">
        <v>146955</v>
      </c>
      <c r="M16" s="43">
        <v>22309</v>
      </c>
      <c r="N16" s="39">
        <v>44722</v>
      </c>
      <c r="O16" s="38" t="s">
        <v>43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34"/>
      <c r="AA16" s="58"/>
      <c r="AB16" s="34"/>
      <c r="AC16" s="58"/>
    </row>
    <row r="17" spans="1:29" ht="25.35" customHeight="1">
      <c r="A17" s="37">
        <v>5</v>
      </c>
      <c r="B17" s="63">
        <v>3</v>
      </c>
      <c r="C17" s="29" t="s">
        <v>597</v>
      </c>
      <c r="D17" s="43">
        <v>7568.7</v>
      </c>
      <c r="E17" s="41">
        <v>19395.04</v>
      </c>
      <c r="F17" s="47">
        <f t="shared" si="1"/>
        <v>-0.60976105231028133</v>
      </c>
      <c r="G17" s="43">
        <v>1065</v>
      </c>
      <c r="H17" s="41">
        <v>58</v>
      </c>
      <c r="I17" s="41">
        <f t="shared" si="0"/>
        <v>18.362068965517242</v>
      </c>
      <c r="J17" s="41">
        <v>9</v>
      </c>
      <c r="K17" s="41">
        <v>5</v>
      </c>
      <c r="L17" s="43">
        <v>229867</v>
      </c>
      <c r="M17" s="43">
        <v>33976</v>
      </c>
      <c r="N17" s="39">
        <v>44708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34"/>
      <c r="AA17" s="58"/>
      <c r="AB17" s="34"/>
      <c r="AC17" s="58"/>
    </row>
    <row r="18" spans="1:29" ht="25.35" customHeight="1">
      <c r="A18" s="37">
        <v>6</v>
      </c>
      <c r="B18" s="63">
        <v>2</v>
      </c>
      <c r="C18" s="29" t="s">
        <v>612</v>
      </c>
      <c r="D18" s="43">
        <v>7100.66</v>
      </c>
      <c r="E18" s="41">
        <v>25565.040000000001</v>
      </c>
      <c r="F18" s="47">
        <f t="shared" si="1"/>
        <v>-0.72225116800130185</v>
      </c>
      <c r="G18" s="43">
        <v>1424</v>
      </c>
      <c r="H18" s="41">
        <v>131</v>
      </c>
      <c r="I18" s="41">
        <f t="shared" si="0"/>
        <v>10.870229007633588</v>
      </c>
      <c r="J18" s="41">
        <v>20</v>
      </c>
      <c r="K18" s="41">
        <v>2</v>
      </c>
      <c r="L18" s="43">
        <v>51932</v>
      </c>
      <c r="M18" s="43">
        <v>11647</v>
      </c>
      <c r="N18" s="39">
        <v>44729</v>
      </c>
      <c r="O18" s="38" t="s">
        <v>41</v>
      </c>
      <c r="P18" s="35"/>
      <c r="Q18" s="56"/>
      <c r="R18" s="56"/>
      <c r="S18" s="87"/>
      <c r="T18" s="118"/>
      <c r="U18" s="34"/>
      <c r="V18" s="57"/>
      <c r="W18" s="57"/>
      <c r="X18" s="34"/>
      <c r="Y18" s="7"/>
      <c r="Z18" s="34"/>
      <c r="AA18" s="58"/>
      <c r="AB18" s="34"/>
      <c r="AC18" s="58"/>
    </row>
    <row r="19" spans="1:29" ht="25.35" customHeight="1">
      <c r="A19" s="37">
        <v>7</v>
      </c>
      <c r="B19" s="63">
        <v>5</v>
      </c>
      <c r="C19" s="29" t="s">
        <v>599</v>
      </c>
      <c r="D19" s="43">
        <v>2470.8200000000002</v>
      </c>
      <c r="E19" s="41">
        <v>7033.79</v>
      </c>
      <c r="F19" s="47">
        <f t="shared" si="1"/>
        <v>-0.64872138633652687</v>
      </c>
      <c r="G19" s="43">
        <v>523</v>
      </c>
      <c r="H19" s="41">
        <v>48</v>
      </c>
      <c r="I19" s="41">
        <f t="shared" si="0"/>
        <v>10.895833333333334</v>
      </c>
      <c r="J19" s="41">
        <v>11</v>
      </c>
      <c r="K19" s="41">
        <v>4</v>
      </c>
      <c r="L19" s="43">
        <v>63719.61</v>
      </c>
      <c r="M19" s="43">
        <v>14902</v>
      </c>
      <c r="N19" s="39">
        <v>44715</v>
      </c>
      <c r="O19" s="38" t="s">
        <v>48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34"/>
      <c r="AA19" s="58"/>
      <c r="AB19" s="34"/>
      <c r="AC19" s="58"/>
    </row>
    <row r="20" spans="1:29" ht="25.35" customHeight="1">
      <c r="A20" s="37">
        <v>8</v>
      </c>
      <c r="B20" s="63">
        <v>4</v>
      </c>
      <c r="C20" s="29" t="s">
        <v>571</v>
      </c>
      <c r="D20" s="43">
        <v>1805.28</v>
      </c>
      <c r="E20" s="41">
        <v>7142.68</v>
      </c>
      <c r="F20" s="47">
        <f t="shared" si="1"/>
        <v>-0.74725453191239144</v>
      </c>
      <c r="G20" s="43">
        <v>249</v>
      </c>
      <c r="H20" s="41">
        <v>16</v>
      </c>
      <c r="I20" s="41">
        <f t="shared" si="0"/>
        <v>15.5625</v>
      </c>
      <c r="J20" s="41">
        <v>5</v>
      </c>
      <c r="K20" s="41">
        <v>8</v>
      </c>
      <c r="L20" s="43">
        <v>419349</v>
      </c>
      <c r="M20" s="43">
        <v>59208</v>
      </c>
      <c r="N20" s="39">
        <v>44687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63">
        <v>7</v>
      </c>
      <c r="C21" s="29" t="s">
        <v>35</v>
      </c>
      <c r="D21" s="43">
        <v>1703.37</v>
      </c>
      <c r="E21" s="41">
        <v>5959.44</v>
      </c>
      <c r="F21" s="47">
        <f t="shared" si="1"/>
        <v>-0.71417280818331919</v>
      </c>
      <c r="G21" s="43">
        <v>360</v>
      </c>
      <c r="H21" s="41">
        <v>26</v>
      </c>
      <c r="I21" s="41">
        <f t="shared" si="0"/>
        <v>13.846153846153847</v>
      </c>
      <c r="J21" s="41">
        <v>7</v>
      </c>
      <c r="K21" s="41">
        <v>13</v>
      </c>
      <c r="L21" s="43">
        <v>413337</v>
      </c>
      <c r="M21" s="43">
        <v>80873</v>
      </c>
      <c r="N21" s="39">
        <v>44652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34"/>
      <c r="AA21" s="58"/>
      <c r="AB21" s="34"/>
      <c r="AC21" s="58"/>
    </row>
    <row r="22" spans="1:29" ht="25.35" customHeight="1">
      <c r="A22" s="37">
        <v>10</v>
      </c>
      <c r="B22" s="63">
        <v>9</v>
      </c>
      <c r="C22" s="29" t="s">
        <v>42</v>
      </c>
      <c r="D22" s="43">
        <v>1672.61</v>
      </c>
      <c r="E22" s="41">
        <v>3493.49</v>
      </c>
      <c r="F22" s="47">
        <f t="shared" si="1"/>
        <v>-0.52122089944439509</v>
      </c>
      <c r="G22" s="43">
        <v>319</v>
      </c>
      <c r="H22" s="41">
        <v>22</v>
      </c>
      <c r="I22" s="41">
        <f t="shared" si="0"/>
        <v>14.5</v>
      </c>
      <c r="J22" s="41">
        <v>5</v>
      </c>
      <c r="K22" s="41">
        <v>15</v>
      </c>
      <c r="L22" s="43">
        <v>203893</v>
      </c>
      <c r="M22" s="43">
        <v>41304</v>
      </c>
      <c r="N22" s="39">
        <v>44638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100537.04</v>
      </c>
      <c r="E23" s="36">
        <v>116405.17</v>
      </c>
      <c r="F23" s="55">
        <f t="shared" si="1"/>
        <v>-0.13631808621558653</v>
      </c>
      <c r="G23" s="36">
        <f t="shared" ref="G23" si="2">SUM(G13:G22)</f>
        <v>15183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Z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4"/>
    </row>
    <row r="25" spans="1:29" ht="25.35" customHeight="1">
      <c r="A25" s="37">
        <v>11</v>
      </c>
      <c r="B25" s="63">
        <v>6</v>
      </c>
      <c r="C25" s="29" t="s">
        <v>614</v>
      </c>
      <c r="D25" s="43">
        <v>1511.35</v>
      </c>
      <c r="E25" s="41">
        <v>6710</v>
      </c>
      <c r="F25" s="47">
        <f t="shared" ref="F25:F30" si="3">(D25-E25)/E25</f>
        <v>-0.77476154992548429</v>
      </c>
      <c r="G25" s="43">
        <v>237</v>
      </c>
      <c r="H25" s="41">
        <v>28</v>
      </c>
      <c r="I25" s="41">
        <f t="shared" ref="I25:I33" si="4">G25/H25</f>
        <v>8.4642857142857135</v>
      </c>
      <c r="J25" s="41">
        <v>8</v>
      </c>
      <c r="K25" s="41">
        <v>2</v>
      </c>
      <c r="L25" s="43">
        <v>13159.86</v>
      </c>
      <c r="M25" s="43">
        <v>2390</v>
      </c>
      <c r="N25" s="39">
        <v>44729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34"/>
      <c r="AA25" s="58"/>
      <c r="AB25" s="34"/>
      <c r="AC25" s="58"/>
    </row>
    <row r="26" spans="1:29" ht="25.35" customHeight="1">
      <c r="A26" s="37">
        <v>12</v>
      </c>
      <c r="B26" s="63">
        <v>10</v>
      </c>
      <c r="C26" s="29" t="s">
        <v>40</v>
      </c>
      <c r="D26" s="43">
        <v>478.61</v>
      </c>
      <c r="E26" s="41">
        <v>2579.2199999999998</v>
      </c>
      <c r="F26" s="47">
        <f t="shared" si="3"/>
        <v>-0.81443614736238079</v>
      </c>
      <c r="G26" s="43">
        <v>93</v>
      </c>
      <c r="H26" s="41">
        <v>10</v>
      </c>
      <c r="I26" s="41">
        <f t="shared" si="4"/>
        <v>9.3000000000000007</v>
      </c>
      <c r="J26" s="41">
        <v>4</v>
      </c>
      <c r="K26" s="41">
        <v>16</v>
      </c>
      <c r="L26" s="43">
        <v>286212</v>
      </c>
      <c r="M26" s="43">
        <v>57628</v>
      </c>
      <c r="N26" s="39">
        <v>44631</v>
      </c>
      <c r="O26" s="38" t="s">
        <v>41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65">
        <v>16</v>
      </c>
      <c r="C27" s="29" t="s">
        <v>598</v>
      </c>
      <c r="D27" s="43">
        <v>400</v>
      </c>
      <c r="E27" s="41">
        <v>348.5</v>
      </c>
      <c r="F27" s="47">
        <f t="shared" si="3"/>
        <v>0.14777618364418937</v>
      </c>
      <c r="G27" s="43">
        <v>65</v>
      </c>
      <c r="H27" s="41">
        <v>6</v>
      </c>
      <c r="I27" s="41">
        <f t="shared" si="4"/>
        <v>10.833333333333334</v>
      </c>
      <c r="J27" s="41">
        <v>3</v>
      </c>
      <c r="K27" s="41">
        <v>5</v>
      </c>
      <c r="L27" s="43">
        <v>8567.15</v>
      </c>
      <c r="M27" s="43">
        <v>1455</v>
      </c>
      <c r="N27" s="39">
        <v>44708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63">
        <v>8</v>
      </c>
      <c r="C28" s="29" t="s">
        <v>613</v>
      </c>
      <c r="D28" s="43">
        <v>291.08</v>
      </c>
      <c r="E28" s="41">
        <v>3672.2</v>
      </c>
      <c r="F28" s="47">
        <f t="shared" si="3"/>
        <v>-0.92073416480583847</v>
      </c>
      <c r="G28" s="43">
        <v>43</v>
      </c>
      <c r="H28" s="41">
        <v>10</v>
      </c>
      <c r="I28" s="41">
        <f t="shared" si="4"/>
        <v>4.3</v>
      </c>
      <c r="J28" s="41">
        <v>4</v>
      </c>
      <c r="K28" s="41">
        <v>2</v>
      </c>
      <c r="L28" s="43">
        <v>6146.59</v>
      </c>
      <c r="M28" s="43">
        <v>1151</v>
      </c>
      <c r="N28" s="39">
        <v>44729</v>
      </c>
      <c r="O28" s="38" t="s">
        <v>91</v>
      </c>
      <c r="P28" s="35"/>
      <c r="Q28" s="56"/>
      <c r="R28" s="56"/>
      <c r="S28" s="87"/>
      <c r="T28" s="56"/>
      <c r="U28" s="34"/>
      <c r="V28" s="57"/>
      <c r="W28" s="57"/>
      <c r="X28" s="34"/>
      <c r="Y28" s="7"/>
      <c r="Z28" s="34"/>
      <c r="AA28" s="58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224</v>
      </c>
      <c r="E29" s="41">
        <v>381</v>
      </c>
      <c r="F29" s="47">
        <f t="shared" si="3"/>
        <v>-0.4120734908136483</v>
      </c>
      <c r="G29" s="43">
        <v>40</v>
      </c>
      <c r="H29" s="41">
        <v>3</v>
      </c>
      <c r="I29" s="41">
        <f t="shared" si="4"/>
        <v>13.333333333333334</v>
      </c>
      <c r="J29" s="41">
        <v>2</v>
      </c>
      <c r="K29" s="41">
        <v>9</v>
      </c>
      <c r="L29" s="43">
        <v>24877.08</v>
      </c>
      <c r="M29" s="43">
        <v>4208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AB29" s="58"/>
    </row>
    <row r="30" spans="1:29" ht="25.35" customHeight="1">
      <c r="A30" s="37">
        <v>16</v>
      </c>
      <c r="B30" s="64">
        <v>12</v>
      </c>
      <c r="C30" s="29" t="s">
        <v>596</v>
      </c>
      <c r="D30" s="43">
        <v>128</v>
      </c>
      <c r="E30" s="41">
        <v>819</v>
      </c>
      <c r="F30" s="47">
        <f t="shared" si="3"/>
        <v>-0.84371184371184371</v>
      </c>
      <c r="G30" s="43">
        <v>50</v>
      </c>
      <c r="H30" s="41">
        <v>4</v>
      </c>
      <c r="I30" s="41">
        <f t="shared" si="4"/>
        <v>12.5</v>
      </c>
      <c r="J30" s="41">
        <v>2</v>
      </c>
      <c r="K30" s="41">
        <v>5</v>
      </c>
      <c r="L30" s="43">
        <v>31759.37</v>
      </c>
      <c r="M30" s="43">
        <v>7519</v>
      </c>
      <c r="N30" s="39">
        <v>44708</v>
      </c>
      <c r="O30" s="38" t="s">
        <v>68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AB30" s="34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98</v>
      </c>
      <c r="E31" s="41" t="s">
        <v>36</v>
      </c>
      <c r="F31" s="41" t="s">
        <v>36</v>
      </c>
      <c r="G31" s="43">
        <v>39</v>
      </c>
      <c r="H31" s="41">
        <v>3</v>
      </c>
      <c r="I31" s="41">
        <f t="shared" si="4"/>
        <v>13</v>
      </c>
      <c r="J31" s="41">
        <v>1</v>
      </c>
      <c r="K31" s="41" t="s">
        <v>36</v>
      </c>
      <c r="L31" s="43">
        <v>46004</v>
      </c>
      <c r="M31" s="43">
        <v>9872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34"/>
      <c r="Y31" s="7"/>
      <c r="Z31" s="34"/>
      <c r="AA31" s="58"/>
      <c r="AB31" s="34"/>
      <c r="AC31" s="58"/>
    </row>
    <row r="32" spans="1:29" ht="25.35" customHeight="1">
      <c r="A32" s="37">
        <v>18</v>
      </c>
      <c r="B32" s="63">
        <v>13</v>
      </c>
      <c r="C32" s="29" t="s">
        <v>537</v>
      </c>
      <c r="D32" s="43">
        <v>93.55</v>
      </c>
      <c r="E32" s="41">
        <v>606.53</v>
      </c>
      <c r="F32" s="47">
        <f>(D32-E32)/E32</f>
        <v>-0.8457619573640216</v>
      </c>
      <c r="G32" s="43">
        <v>19</v>
      </c>
      <c r="H32" s="41">
        <v>2</v>
      </c>
      <c r="I32" s="41">
        <f t="shared" si="4"/>
        <v>9.5</v>
      </c>
      <c r="J32" s="41">
        <v>2</v>
      </c>
      <c r="K32" s="41">
        <v>12</v>
      </c>
      <c r="L32" s="43">
        <v>177653.68</v>
      </c>
      <c r="M32" s="43">
        <v>43446</v>
      </c>
      <c r="N32" s="39">
        <v>44659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111</v>
      </c>
      <c r="D33" s="43">
        <v>70</v>
      </c>
      <c r="E33" s="41" t="s">
        <v>36</v>
      </c>
      <c r="F33" s="41" t="s">
        <v>36</v>
      </c>
      <c r="G33" s="43">
        <v>28</v>
      </c>
      <c r="H33" s="41">
        <v>3</v>
      </c>
      <c r="I33" s="41">
        <f t="shared" si="4"/>
        <v>9.3333333333333339</v>
      </c>
      <c r="J33" s="41">
        <v>1</v>
      </c>
      <c r="K33" s="41" t="s">
        <v>36</v>
      </c>
      <c r="L33" s="43">
        <v>317398</v>
      </c>
      <c r="M33" s="43">
        <v>64452</v>
      </c>
      <c r="N33" s="39">
        <v>44554</v>
      </c>
      <c r="O33" s="38" t="s">
        <v>43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64">
        <v>11</v>
      </c>
      <c r="C34" s="29" t="s">
        <v>552</v>
      </c>
      <c r="D34" s="43">
        <v>64</v>
      </c>
      <c r="E34" s="41">
        <v>1440</v>
      </c>
      <c r="F34" s="47">
        <f>(D34-E34)/E34</f>
        <v>-0.9555555555555556</v>
      </c>
      <c r="G34" s="43">
        <v>8</v>
      </c>
      <c r="H34" s="41" t="s">
        <v>36</v>
      </c>
      <c r="I34" s="41" t="s">
        <v>36</v>
      </c>
      <c r="J34" s="41">
        <v>2</v>
      </c>
      <c r="K34" s="41">
        <v>10</v>
      </c>
      <c r="L34" s="43">
        <v>118520</v>
      </c>
      <c r="M34" s="43">
        <v>17579</v>
      </c>
      <c r="N34" s="39">
        <v>44673</v>
      </c>
      <c r="O34" s="38" t="s">
        <v>65</v>
      </c>
      <c r="P34" s="35"/>
      <c r="Q34" s="56"/>
      <c r="R34" s="56"/>
      <c r="S34" s="56"/>
      <c r="T34" s="56"/>
      <c r="W34" s="57"/>
      <c r="X34" s="58"/>
      <c r="Y34" s="57"/>
      <c r="Z34" s="58"/>
      <c r="AA34" s="7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103895.63</v>
      </c>
      <c r="E35" s="36">
        <v>121152</v>
      </c>
      <c r="F35" s="55">
        <f>(D35-E35)/E35</f>
        <v>-0.14243570060750127</v>
      </c>
      <c r="G35" s="36">
        <f t="shared" ref="G35" si="5">SUM(G23:G34)</f>
        <v>15805</v>
      </c>
      <c r="H35" s="36"/>
      <c r="I35" s="16"/>
      <c r="J35" s="15"/>
      <c r="K35" s="17"/>
      <c r="L35" s="18"/>
      <c r="M35" s="22"/>
      <c r="N35" s="19"/>
      <c r="O35" s="48"/>
      <c r="P35" s="35"/>
      <c r="X35" s="7"/>
      <c r="Z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4"/>
    </row>
    <row r="37" spans="1:29" ht="25.35" customHeight="1">
      <c r="A37" s="37">
        <v>21</v>
      </c>
      <c r="B37" s="41" t="s">
        <v>36</v>
      </c>
      <c r="C37" s="29" t="s">
        <v>96</v>
      </c>
      <c r="D37" s="43">
        <v>43</v>
      </c>
      <c r="E37" s="41" t="s">
        <v>36</v>
      </c>
      <c r="F37" s="41" t="s">
        <v>36</v>
      </c>
      <c r="G37" s="43">
        <v>17</v>
      </c>
      <c r="H37" s="41">
        <v>2</v>
      </c>
      <c r="I37" s="41">
        <f>G37/H37</f>
        <v>8.5</v>
      </c>
      <c r="J37" s="41">
        <v>1</v>
      </c>
      <c r="K37" s="41" t="s">
        <v>36</v>
      </c>
      <c r="L37" s="43">
        <v>99371.87</v>
      </c>
      <c r="M37" s="43">
        <v>20497</v>
      </c>
      <c r="N37" s="39">
        <v>44603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34"/>
      <c r="Y37" s="57"/>
      <c r="AA37" s="58"/>
    </row>
    <row r="38" spans="1:29" ht="25.35" customHeight="1">
      <c r="A38" s="37">
        <v>22</v>
      </c>
      <c r="B38" s="64">
        <v>22</v>
      </c>
      <c r="C38" s="29" t="s">
        <v>550</v>
      </c>
      <c r="D38" s="43">
        <v>40</v>
      </c>
      <c r="E38" s="41">
        <v>47</v>
      </c>
      <c r="F38" s="47">
        <f>(D38-E38)/E38</f>
        <v>-0.14893617021276595</v>
      </c>
      <c r="G38" s="43">
        <v>8</v>
      </c>
      <c r="H38" s="41">
        <v>1</v>
      </c>
      <c r="I38" s="41">
        <f>G38/H38</f>
        <v>8</v>
      </c>
      <c r="J38" s="41">
        <v>1</v>
      </c>
      <c r="K38" s="41">
        <v>11</v>
      </c>
      <c r="L38" s="43">
        <v>69600</v>
      </c>
      <c r="M38" s="43">
        <v>10706</v>
      </c>
      <c r="N38" s="39">
        <v>44666</v>
      </c>
      <c r="O38" s="38" t="s">
        <v>43</v>
      </c>
      <c r="P38" s="35"/>
      <c r="Q38" s="56"/>
      <c r="R38" s="56"/>
      <c r="S38" s="56"/>
      <c r="T38" s="56"/>
      <c r="V38" s="57"/>
      <c r="W38" s="57"/>
      <c r="X38" s="7"/>
      <c r="Y38" s="58"/>
      <c r="Z38" s="34"/>
      <c r="AA38" s="57"/>
      <c r="AB38" s="58"/>
      <c r="AC38" s="34"/>
    </row>
    <row r="39" spans="1:29" ht="25.35" customHeight="1">
      <c r="A39" s="37">
        <v>23</v>
      </c>
      <c r="B39" s="70">
        <v>28</v>
      </c>
      <c r="C39" s="29" t="s">
        <v>66</v>
      </c>
      <c r="D39" s="43">
        <v>40</v>
      </c>
      <c r="E39" s="41">
        <v>14</v>
      </c>
      <c r="F39" s="47">
        <f>(D39-E39)/E39</f>
        <v>1.8571428571428572</v>
      </c>
      <c r="G39" s="43">
        <v>7</v>
      </c>
      <c r="H39" s="41" t="s">
        <v>36</v>
      </c>
      <c r="I39" s="41" t="s">
        <v>36</v>
      </c>
      <c r="J39" s="41">
        <v>1</v>
      </c>
      <c r="K39" s="41" t="s">
        <v>36</v>
      </c>
      <c r="L39" s="43">
        <v>17917</v>
      </c>
      <c r="M39" s="43">
        <v>2913</v>
      </c>
      <c r="N39" s="39">
        <v>44603</v>
      </c>
      <c r="O39" s="38" t="s">
        <v>65</v>
      </c>
      <c r="P39" s="35"/>
      <c r="Q39" s="56"/>
      <c r="R39" s="56"/>
      <c r="S39" s="87"/>
      <c r="T39" s="56"/>
      <c r="V39" s="57"/>
      <c r="W39" s="57"/>
      <c r="X39" s="58"/>
      <c r="Y39" s="58"/>
      <c r="Z39" s="26"/>
      <c r="AA39" s="7"/>
      <c r="AB39" s="34"/>
      <c r="AC39" s="34"/>
    </row>
    <row r="40" spans="1:29" ht="25.35" customHeight="1">
      <c r="A40" s="37">
        <v>24</v>
      </c>
      <c r="B40" s="44" t="s">
        <v>36</v>
      </c>
      <c r="C40" s="29" t="s">
        <v>77</v>
      </c>
      <c r="D40" s="43">
        <v>20</v>
      </c>
      <c r="E40" s="41" t="s">
        <v>36</v>
      </c>
      <c r="F40" s="41" t="s">
        <v>36</v>
      </c>
      <c r="G40" s="43">
        <v>8</v>
      </c>
      <c r="H40" s="41">
        <v>2</v>
      </c>
      <c r="I40" s="41">
        <f>G40/H40</f>
        <v>4</v>
      </c>
      <c r="J40" s="41">
        <v>1</v>
      </c>
      <c r="K40" s="41" t="s">
        <v>36</v>
      </c>
      <c r="L40" s="43">
        <v>183072</v>
      </c>
      <c r="M40" s="43">
        <v>36100</v>
      </c>
      <c r="N40" s="39">
        <v>44568</v>
      </c>
      <c r="O40" s="38" t="s">
        <v>37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58"/>
      <c r="AB40" s="34"/>
      <c r="AC40" s="58"/>
    </row>
    <row r="41" spans="1:29" ht="25.35" customHeight="1">
      <c r="A41" s="37">
        <v>25</v>
      </c>
      <c r="B41" s="63">
        <v>21</v>
      </c>
      <c r="C41" s="29" t="s">
        <v>578</v>
      </c>
      <c r="D41" s="43">
        <v>16</v>
      </c>
      <c r="E41" s="41">
        <v>80</v>
      </c>
      <c r="F41" s="47">
        <f>(D41-E41)/E41</f>
        <v>-0.8</v>
      </c>
      <c r="G41" s="43">
        <v>4</v>
      </c>
      <c r="H41" s="41" t="s">
        <v>36</v>
      </c>
      <c r="I41" s="41" t="s">
        <v>36</v>
      </c>
      <c r="J41" s="41">
        <v>1</v>
      </c>
      <c r="K41" s="41">
        <v>7</v>
      </c>
      <c r="L41" s="43" t="s">
        <v>625</v>
      </c>
      <c r="M41" s="43">
        <v>9205</v>
      </c>
      <c r="N41" s="39">
        <v>44694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34"/>
      <c r="Y41" s="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104054.63</v>
      </c>
      <c r="E42" s="36">
        <v>121490</v>
      </c>
      <c r="F42" s="55">
        <f>(D42-E42)/E42</f>
        <v>-0.14351279940735859</v>
      </c>
      <c r="G42" s="36">
        <f t="shared" ref="G42" si="6">SUM(G35:G41)</f>
        <v>15849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69</vt:i4>
      </vt:variant>
    </vt:vector>
  </HeadingPairs>
  <TitlesOfParts>
    <vt:vector size="69" baseType="lpstr"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2022-08-22T13:48:40Z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